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CL Wide initiatives\Central Filestore\"/>
    </mc:Choice>
  </mc:AlternateContent>
  <bookViews>
    <workbookView xWindow="0" yWindow="0" windowWidth="11415" windowHeight="10260"/>
  </bookViews>
  <sheets>
    <sheet name="File Store Reques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AC6" i="1" l="1"/>
  <c r="AC5" i="1"/>
  <c r="AC7" i="1" l="1"/>
  <c r="B14" i="1" s="1"/>
  <c r="AF2" i="1" l="1"/>
  <c r="AE2" i="1"/>
  <c r="AD2" i="1"/>
  <c r="AC2" i="1"/>
  <c r="H10" i="1"/>
  <c r="AG2" i="1" l="1"/>
  <c r="B7" i="1" s="1"/>
</calcChain>
</file>

<file path=xl/comments1.xml><?xml version="1.0" encoding="utf-8"?>
<comments xmlns="http://schemas.openxmlformats.org/spreadsheetml/2006/main">
  <authors>
    <author>Timothy Poppleton</author>
  </authors>
  <commentList>
    <comment ref="A1" authorId="0" shapeId="0">
      <text>
        <r>
          <rPr>
            <b/>
            <sz val="9"/>
            <color indexed="81"/>
            <rFont val="Tahoma"/>
            <family val="2"/>
          </rPr>
          <t>Timothy Poppleton:</t>
        </r>
        <r>
          <rPr>
            <sz val="9"/>
            <color indexed="81"/>
            <rFont val="Tahoma"/>
            <family val="2"/>
          </rPr>
          <t xml:space="preserve">
Information relating to the requestor the additional file store storage.</t>
        </r>
      </text>
    </comment>
    <comment ref="AA1" authorId="0" shapeId="0">
      <text>
        <r>
          <rPr>
            <b/>
            <sz val="9"/>
            <color indexed="81"/>
            <rFont val="Tahoma"/>
            <family val="2"/>
          </rPr>
          <t>Timothy Poppleton:</t>
        </r>
        <r>
          <rPr>
            <sz val="9"/>
            <color indexed="81"/>
            <rFont val="Tahoma"/>
            <family val="2"/>
          </rPr>
          <t xml:space="preserve">
Current 3 year cost of 1GB of field share storage.</t>
        </r>
      </text>
    </comment>
    <comment ref="AC1" authorId="0" shapeId="0">
      <text>
        <r>
          <rPr>
            <b/>
            <sz val="9"/>
            <color indexed="81"/>
            <rFont val="Tahoma"/>
            <family val="2"/>
          </rPr>
          <t>Timothy Poppleton:</t>
        </r>
        <r>
          <rPr>
            <sz val="9"/>
            <color indexed="81"/>
            <rFont val="Tahoma"/>
            <family val="2"/>
          </rPr>
          <t xml:space="preserve">
Identifies if a valid Finance Code is provided.</t>
        </r>
      </text>
    </comment>
    <comment ref="AD1" authorId="0" shapeId="0">
      <text>
        <r>
          <rPr>
            <b/>
            <sz val="9"/>
            <color indexed="81"/>
            <rFont val="Tahoma"/>
            <family val="2"/>
          </rPr>
          <t>Timothy Poppleton:</t>
        </r>
        <r>
          <rPr>
            <sz val="9"/>
            <color indexed="81"/>
            <rFont val="Tahoma"/>
            <family val="2"/>
          </rPr>
          <t xml:space="preserve">
Identifies if a valid Task code is provided.</t>
        </r>
      </text>
    </comment>
    <comment ref="AE1" authorId="0" shapeId="0">
      <text>
        <r>
          <rPr>
            <b/>
            <sz val="9"/>
            <color indexed="81"/>
            <rFont val="Tahoma"/>
            <family val="2"/>
          </rPr>
          <t>Timothy Poppleton:</t>
        </r>
        <r>
          <rPr>
            <sz val="9"/>
            <color indexed="81"/>
            <rFont val="Tahoma"/>
            <family val="2"/>
          </rPr>
          <t xml:space="preserve">
Identifies in a valid Award code is provided.</t>
        </r>
      </text>
    </comment>
    <comment ref="AF1" authorId="0" shapeId="0">
      <text>
        <r>
          <rPr>
            <b/>
            <sz val="9"/>
            <color indexed="81"/>
            <rFont val="Tahoma"/>
            <family val="2"/>
          </rPr>
          <t>Timothy Poppleton:</t>
        </r>
        <r>
          <rPr>
            <sz val="9"/>
            <color indexed="81"/>
            <rFont val="Tahoma"/>
            <family val="2"/>
          </rPr>
          <t xml:space="preserve">
Identified if a valid amount of storage is entered.</t>
        </r>
      </text>
    </comment>
    <comment ref="AG1" authorId="0" shapeId="0">
      <text>
        <r>
          <rPr>
            <b/>
            <sz val="9"/>
            <color indexed="81"/>
            <rFont val="Tahoma"/>
            <family val="2"/>
          </rPr>
          <t>Timothy Poppleton:</t>
        </r>
        <r>
          <rPr>
            <sz val="9"/>
            <color indexed="81"/>
            <rFont val="Tahoma"/>
            <family val="2"/>
          </rPr>
          <t xml:space="preserve">
Identifies which, if any error code is to be displayed.</t>
        </r>
      </text>
    </comment>
    <comment ref="AH1" authorId="0" shapeId="0">
      <text>
        <r>
          <rPr>
            <b/>
            <sz val="9"/>
            <color indexed="81"/>
            <rFont val="Tahoma"/>
            <family val="2"/>
          </rPr>
          <t>Timothy Poppleton:</t>
        </r>
        <r>
          <rPr>
            <sz val="9"/>
            <color indexed="81"/>
            <rFont val="Tahoma"/>
            <family val="2"/>
          </rPr>
          <t xml:space="preserve">
Identifies if the request is for a new storage area, or an upgrade to an existing Central Filestore allocation.</t>
        </r>
      </text>
    </comment>
    <comment ref="AJ1" authorId="0" shapeId="0">
      <text>
        <r>
          <rPr>
            <b/>
            <sz val="9"/>
            <color indexed="81"/>
            <rFont val="Tahoma"/>
            <family val="2"/>
          </rPr>
          <t>Timothy Poppleton:</t>
        </r>
        <r>
          <rPr>
            <sz val="9"/>
            <color indexed="81"/>
            <rFont val="Tahoma"/>
            <family val="2"/>
          </rPr>
          <t xml:space="preserve">
Options utilised in the confirmation drop down lists.</t>
        </r>
      </text>
    </comment>
    <comment ref="AL1" authorId="0" shapeId="0">
      <text>
        <r>
          <rPr>
            <b/>
            <sz val="9"/>
            <color indexed="81"/>
            <rFont val="Tahoma"/>
            <family val="2"/>
          </rPr>
          <t>Timothy Poppleton:</t>
        </r>
        <r>
          <rPr>
            <sz val="9"/>
            <color indexed="81"/>
            <rFont val="Tahoma"/>
            <family val="2"/>
          </rPr>
          <t xml:space="preserve">
Drop down list options used to identify how users will access the group Fileshare.</t>
        </r>
      </text>
    </comment>
    <comment ref="B2" authorId="0" shapeId="0">
      <text>
        <r>
          <rPr>
            <b/>
            <sz val="9"/>
            <color indexed="81"/>
            <rFont val="Tahoma"/>
            <family val="2"/>
          </rPr>
          <t>Timothy Poppleton:</t>
        </r>
        <r>
          <rPr>
            <sz val="9"/>
            <color indexed="81"/>
            <rFont val="Tahoma"/>
            <family val="2"/>
          </rPr>
          <t xml:space="preserve">
Identifies where the purchased file store storage is to be utilised.</t>
        </r>
      </text>
    </comment>
    <comment ref="B3" authorId="0" shapeId="0">
      <text>
        <r>
          <rPr>
            <b/>
            <sz val="9"/>
            <color indexed="81"/>
            <rFont val="Tahoma"/>
            <family val="2"/>
          </rPr>
          <t>Timothy Poppleton:</t>
        </r>
        <r>
          <rPr>
            <sz val="9"/>
            <color indexed="81"/>
            <rFont val="Tahoma"/>
            <family val="2"/>
          </rPr>
          <t xml:space="preserve">
Identifies the person purchasing the additional file store storage.</t>
        </r>
      </text>
    </comment>
    <comment ref="F3" authorId="0" shapeId="0">
      <text>
        <r>
          <rPr>
            <b/>
            <sz val="9"/>
            <color indexed="81"/>
            <rFont val="Tahoma"/>
            <family val="2"/>
          </rPr>
          <t>Timothy Poppleton:</t>
        </r>
        <r>
          <rPr>
            <sz val="9"/>
            <color indexed="81"/>
            <rFont val="Tahoma"/>
            <family val="2"/>
          </rPr>
          <t xml:space="preserve">
Flag used to indicate if this is a new Central Filestore request, or an upgrade to an existing filestore request.</t>
        </r>
      </text>
    </comment>
    <comment ref="B4" authorId="0" shapeId="0">
      <text>
        <r>
          <rPr>
            <b/>
            <sz val="9"/>
            <color indexed="81"/>
            <rFont val="Tahoma"/>
            <family val="2"/>
          </rPr>
          <t>Timothy Poppleton:</t>
        </r>
        <r>
          <rPr>
            <sz val="9"/>
            <color indexed="81"/>
            <rFont val="Tahoma"/>
            <family val="2"/>
          </rPr>
          <t xml:space="preserve">
Identifies the Journal/finance code the cost of the requested file store storage will be charged against.</t>
        </r>
      </text>
    </comment>
    <comment ref="D4" authorId="0" shapeId="0">
      <text>
        <r>
          <rPr>
            <b/>
            <sz val="9"/>
            <color indexed="81"/>
            <rFont val="Tahoma"/>
            <family val="2"/>
          </rPr>
          <t>Timothy Poppleton:</t>
        </r>
        <r>
          <rPr>
            <sz val="9"/>
            <color indexed="81"/>
            <rFont val="Tahoma"/>
            <family val="2"/>
          </rPr>
          <t xml:space="preserve">
Identifies the Task code of the finance code the cost of the requested file store storage will be charged against.</t>
        </r>
      </text>
    </comment>
    <comment ref="F4" authorId="0" shapeId="0">
      <text>
        <r>
          <rPr>
            <b/>
            <sz val="9"/>
            <color indexed="81"/>
            <rFont val="Tahoma"/>
            <family val="2"/>
          </rPr>
          <t>Timothy Poppleton:</t>
        </r>
        <r>
          <rPr>
            <sz val="9"/>
            <color indexed="81"/>
            <rFont val="Tahoma"/>
            <family val="2"/>
          </rPr>
          <t xml:space="preserve">
Identifies the Award code of the finance code the cost of the requested file store storage will be charged against.</t>
        </r>
      </text>
    </comment>
    <comment ref="AB4" authorId="0" shapeId="0">
      <text>
        <r>
          <rPr>
            <b/>
            <sz val="9"/>
            <color indexed="81"/>
            <rFont val="Tahoma"/>
            <family val="2"/>
          </rPr>
          <t>Timothy Poppleton:</t>
        </r>
        <r>
          <rPr>
            <sz val="9"/>
            <color indexed="81"/>
            <rFont val="Tahoma"/>
            <family val="2"/>
          </rPr>
          <t xml:space="preserve">
Identifies when Yes is selected to a local configuration question.</t>
        </r>
      </text>
    </comment>
    <comment ref="D5" authorId="0" shapeId="0">
      <text>
        <r>
          <rPr>
            <b/>
            <sz val="9"/>
            <color indexed="81"/>
            <rFont val="Tahoma"/>
            <family val="2"/>
          </rPr>
          <t>Timothy Poppleton:</t>
        </r>
        <r>
          <rPr>
            <sz val="9"/>
            <color indexed="81"/>
            <rFont val="Tahoma"/>
            <family val="2"/>
          </rPr>
          <t xml:space="preserve">
Indicates when the requestor would like the purchased file store storage to be available from.</t>
        </r>
      </text>
    </comment>
    <comment ref="B6" authorId="0" shapeId="0">
      <text>
        <r>
          <rPr>
            <b/>
            <sz val="9"/>
            <color indexed="81"/>
            <rFont val="Tahoma"/>
            <family val="2"/>
          </rPr>
          <t>Timothy Poppleton:</t>
        </r>
        <r>
          <rPr>
            <sz val="9"/>
            <color indexed="81"/>
            <rFont val="Tahoma"/>
            <family val="2"/>
          </rPr>
          <t xml:space="preserve">
Displays error message(s) associated with the request, if/when appropriate.</t>
        </r>
      </text>
    </comment>
    <comment ref="AL7" authorId="0" shapeId="0">
      <text>
        <r>
          <rPr>
            <b/>
            <sz val="9"/>
            <color indexed="81"/>
            <rFont val="Tahoma"/>
            <family val="2"/>
          </rPr>
          <t>Timothy Poppleton:</t>
        </r>
        <r>
          <rPr>
            <sz val="9"/>
            <color indexed="81"/>
            <rFont val="Tahoma"/>
            <family val="2"/>
          </rPr>
          <t xml:space="preserve">
Message that is displayed if the requestor decides to use NFS to access the group file share storage.</t>
        </r>
      </text>
    </comment>
    <comment ref="AN8" authorId="0" shapeId="0">
      <text>
        <r>
          <rPr>
            <b/>
            <sz val="9"/>
            <color indexed="81"/>
            <rFont val="Tahoma"/>
            <family val="2"/>
          </rPr>
          <t>Timothy Poppleton:</t>
        </r>
        <r>
          <rPr>
            <sz val="9"/>
            <color indexed="81"/>
            <rFont val="Tahoma"/>
            <family val="2"/>
          </rPr>
          <t xml:space="preserve">
Indicates the value assigned to different selection inputs.  This information is used to determine the message that is displayed regarding the selected option(s). </t>
        </r>
      </text>
    </comment>
    <comment ref="AO8" authorId="0" shapeId="0">
      <text>
        <r>
          <rPr>
            <b/>
            <sz val="9"/>
            <color indexed="81"/>
            <rFont val="Tahoma"/>
            <charset val="1"/>
          </rPr>
          <t>Timothy Poppleton:</t>
        </r>
        <r>
          <rPr>
            <sz val="9"/>
            <color indexed="81"/>
            <rFont val="Tahoma"/>
            <charset val="1"/>
          </rPr>
          <t xml:space="preserve">
Local DHCP utilisation options.</t>
        </r>
      </text>
    </comment>
    <comment ref="AP8" authorId="0" shapeId="0">
      <text>
        <r>
          <rPr>
            <b/>
            <sz val="9"/>
            <color indexed="81"/>
            <rFont val="Tahoma"/>
            <charset val="1"/>
          </rPr>
          <t>Timothy Poppleton:</t>
        </r>
        <r>
          <rPr>
            <sz val="9"/>
            <color indexed="81"/>
            <rFont val="Tahoma"/>
            <charset val="1"/>
          </rPr>
          <t xml:space="preserve">
Local Firewall utilisation options.</t>
        </r>
      </text>
    </comment>
    <comment ref="A9" authorId="0" shapeId="0">
      <text>
        <r>
          <rPr>
            <b/>
            <sz val="9"/>
            <color indexed="81"/>
            <rFont val="Tahoma"/>
            <family val="2"/>
          </rPr>
          <t>Timothy Poppleton:</t>
        </r>
        <r>
          <rPr>
            <sz val="9"/>
            <color indexed="81"/>
            <rFont val="Tahoma"/>
            <family val="2"/>
          </rPr>
          <t xml:space="preserve">
Section in which details about the file store storage being purchased are entered.</t>
        </r>
      </text>
    </comment>
    <comment ref="AA9" authorId="0" shapeId="0">
      <text>
        <r>
          <rPr>
            <b/>
            <sz val="9"/>
            <color indexed="81"/>
            <rFont val="Tahoma"/>
            <family val="2"/>
          </rPr>
          <t>Timothy Poppleton:</t>
        </r>
        <r>
          <rPr>
            <sz val="9"/>
            <color indexed="81"/>
            <rFont val="Tahoma"/>
            <family val="2"/>
          </rPr>
          <t xml:space="preserve">
Determines the additional information prompt message that is generated, based on the answers supplied to the  local configurations Yes/No prompt questions. </t>
        </r>
      </text>
    </comment>
    <comment ref="AB9" authorId="0" shapeId="0">
      <text>
        <r>
          <rPr>
            <b/>
            <sz val="9"/>
            <color indexed="81"/>
            <rFont val="Tahoma"/>
            <family val="2"/>
          </rPr>
          <t>Timothy Poppleton:</t>
        </r>
        <r>
          <rPr>
            <sz val="9"/>
            <color indexed="81"/>
            <rFont val="Tahoma"/>
            <family val="2"/>
          </rPr>
          <t xml:space="preserve">
Messages that are displayed based on the answers to the local configuration Yes/No answers that are received.</t>
        </r>
      </text>
    </comment>
    <comment ref="B10" authorId="0" shapeId="0">
      <text>
        <r>
          <rPr>
            <b/>
            <sz val="9"/>
            <color indexed="81"/>
            <rFont val="Tahoma"/>
            <family val="2"/>
          </rPr>
          <t>Timothy Poppleton:</t>
        </r>
        <r>
          <rPr>
            <sz val="9"/>
            <color indexed="81"/>
            <rFont val="Tahoma"/>
            <family val="2"/>
          </rPr>
          <t xml:space="preserve">
Identifies the amount of file store storage being purchased.  This entry should be provided in numeric format only.</t>
        </r>
      </text>
    </comment>
    <comment ref="F10" authorId="0" shapeId="0">
      <text>
        <r>
          <rPr>
            <b/>
            <sz val="9"/>
            <color indexed="81"/>
            <rFont val="Tahoma"/>
            <family val="2"/>
          </rPr>
          <t>Timothy Poppleton:</t>
        </r>
        <r>
          <rPr>
            <sz val="9"/>
            <color indexed="81"/>
            <rFont val="Tahoma"/>
            <family val="2"/>
          </rPr>
          <t xml:space="preserve">
All file store storage is purchased in full GB increments.</t>
        </r>
      </text>
    </comment>
    <comment ref="G10" authorId="0" shapeId="0">
      <text>
        <r>
          <rPr>
            <b/>
            <sz val="9"/>
            <color indexed="81"/>
            <rFont val="Tahoma"/>
            <family val="2"/>
          </rPr>
          <t>Timothy Poppleton:</t>
        </r>
        <r>
          <rPr>
            <sz val="9"/>
            <color indexed="81"/>
            <rFont val="Tahoma"/>
            <family val="2"/>
          </rPr>
          <t xml:space="preserve">
This is the cost of the requested file store storage.  This cost covers the use of the purchased file store storage for a period of up to 3 years.  After that period the storage will need to be re-purchased if it is still required.</t>
        </r>
      </text>
    </comment>
    <comment ref="B11" authorId="0" shapeId="0">
      <text>
        <r>
          <rPr>
            <b/>
            <sz val="9"/>
            <color indexed="81"/>
            <rFont val="Tahoma"/>
            <family val="2"/>
          </rPr>
          <t>Timothy Poppleton:</t>
        </r>
        <r>
          <rPr>
            <sz val="9"/>
            <color indexed="81"/>
            <rFont val="Tahoma"/>
            <family val="2"/>
          </rPr>
          <t xml:space="preserve">
Drop down list used to identify the method that will be used to access your group Fileshare.  The options are CIFS, the default and recommended option as it is easy to use and is compatible with a range of devices and OS's).   NFS is also supported but will require additional information to implement and has compatibility issues, particularly with various Apple OS's, which are still being investigated.</t>
        </r>
      </text>
    </comment>
    <comment ref="B13" authorId="0" shapeId="0">
      <text>
        <r>
          <rPr>
            <b/>
            <sz val="9"/>
            <color indexed="81"/>
            <rFont val="Tahoma"/>
            <family val="2"/>
          </rPr>
          <t>Timothy Poppleton:</t>
        </r>
        <r>
          <rPr>
            <sz val="9"/>
            <color indexed="81"/>
            <rFont val="Tahoma"/>
            <family val="2"/>
          </rPr>
          <t xml:space="preserve">
Yes/No prompt used to indicate if a local DHCP service is provisioning IP addresses to the device(s) that will be utilising the Central Filestore service.  Selecting the Yes option will cause a prompt for more details to be provided in the request.</t>
        </r>
      </text>
    </comment>
    <comment ref="E13" authorId="0" shapeId="0">
      <text>
        <r>
          <rPr>
            <b/>
            <sz val="9"/>
            <color indexed="81"/>
            <rFont val="Tahoma"/>
            <family val="2"/>
          </rPr>
          <t>Timothy Poppleton:</t>
        </r>
        <r>
          <rPr>
            <sz val="9"/>
            <color indexed="81"/>
            <rFont val="Tahoma"/>
            <family val="2"/>
          </rPr>
          <t xml:space="preserve">
Yes/No prompt used to indicate if a local Firewall service is in place that could interfere with Central Filestore service access.  Selecting the Yes option will cause a prompt for more details to be provided in the request.</t>
        </r>
      </text>
    </comment>
    <comment ref="B15" authorId="0" shapeId="0">
      <text>
        <r>
          <rPr>
            <b/>
            <sz val="9"/>
            <color indexed="81"/>
            <rFont val="Tahoma"/>
            <family val="2"/>
          </rPr>
          <t>Timothy Poppleton:</t>
        </r>
        <r>
          <rPr>
            <sz val="9"/>
            <color indexed="81"/>
            <rFont val="Tahoma"/>
            <family val="2"/>
          </rPr>
          <t xml:space="preserve">
Details on how the purchased file store storage is to be distributed, e.g. across multiple department group shares.</t>
        </r>
      </text>
    </comment>
    <comment ref="AA21" authorId="0" shapeId="0">
      <text>
        <r>
          <rPr>
            <b/>
            <sz val="9"/>
            <color indexed="81"/>
            <rFont val="Tahoma"/>
            <family val="2"/>
          </rPr>
          <t>Timothy Poppleton:</t>
        </r>
        <r>
          <rPr>
            <sz val="9"/>
            <color indexed="81"/>
            <rFont val="Tahoma"/>
            <family val="2"/>
          </rPr>
          <t xml:space="preserve">
Error message code identifier.</t>
        </r>
      </text>
    </comment>
    <comment ref="AB21" authorId="0" shapeId="0">
      <text>
        <r>
          <rPr>
            <b/>
            <sz val="9"/>
            <color indexed="81"/>
            <rFont val="Tahoma"/>
            <family val="2"/>
          </rPr>
          <t>Timothy Poppleton:</t>
        </r>
        <r>
          <rPr>
            <sz val="9"/>
            <color indexed="81"/>
            <rFont val="Tahoma"/>
            <family val="2"/>
          </rPr>
          <t xml:space="preserve">
Error messages that may be displayed.</t>
        </r>
      </text>
    </comment>
  </commentList>
</comments>
</file>

<file path=xl/sharedStrings.xml><?xml version="1.0" encoding="utf-8"?>
<sst xmlns="http://schemas.openxmlformats.org/spreadsheetml/2006/main" count="86" uniqueCount="73">
  <si>
    <t>General Information</t>
  </si>
  <si>
    <t>Task</t>
  </si>
  <si>
    <t>Award</t>
  </si>
  <si>
    <t>Request Details</t>
  </si>
  <si>
    <t>GB</t>
  </si>
  <si>
    <t>Cost</t>
  </si>
  <si>
    <t>Requestor:</t>
  </si>
  <si>
    <t>Task:</t>
  </si>
  <si>
    <t>Award:</t>
  </si>
  <si>
    <t>Requested delivery date:</t>
  </si>
  <si>
    <t>Error code</t>
  </si>
  <si>
    <t>Error message</t>
  </si>
  <si>
    <t>Value</t>
  </si>
  <si>
    <t>Please enter the file store storage requirement as a number.</t>
  </si>
  <si>
    <t>Please enter a valid Task code for this purchase.</t>
  </si>
  <si>
    <t>Please enter a valid Finance code for this purchase.</t>
  </si>
  <si>
    <t>Please enter a valid Finance code for this purchase.
Please enter the file store storage requirement as a number.</t>
  </si>
  <si>
    <t>Please enter a valid Task code for this purchase.
Please enter the file store storage requirement as a number.</t>
  </si>
  <si>
    <t>To progress this purchase ISD.Finance require valid Finance and Task code details to be submitted.
Please enter the file store storage requirement as a number.</t>
  </si>
  <si>
    <t>To progress this purchase ISD.Finance require valid Finance and Award code details to be submitted.</t>
  </si>
  <si>
    <t>To progress this purchase ISD.Finance require valid Finance and Task code details to be submitted.</t>
  </si>
  <si>
    <t>To progress this purchase ISD.Finance require valid Task and Award code details to be submitted.</t>
  </si>
  <si>
    <t>To progress this purchase ISD.Finance require valid Finance and Award code details to be submitted.
Please enter the file store storage requirement as a number.</t>
  </si>
  <si>
    <t>To progress this purchase ISD.Finance require valid Task and Award code details to be submitted.
Please enter the file store storage requirement as a number.</t>
  </si>
  <si>
    <t>Finance</t>
  </si>
  <si>
    <t>Please enter a valid Award code for this purchase.</t>
  </si>
  <si>
    <t>It is necessary to provide a complete ISD.Finance code identifying where the funds fro this file store purchase are to be obtained from.</t>
  </si>
  <si>
    <t>Please enter a valid Award code for this purchase.
Please enter the file store storage requirement as a number.</t>
  </si>
  <si>
    <t>Note: Text entry cells with bold titles must be completed.</t>
  </si>
  <si>
    <t>Journal/Finance Code:</t>
  </si>
  <si>
    <t>Information:</t>
  </si>
  <si>
    <t>Department name/Shared storage group name(s) the requested file storage is for:</t>
  </si>
  <si>
    <t>Requested filestore quantity:</t>
  </si>
  <si>
    <t>Access protocols</t>
  </si>
  <si>
    <t>Message</t>
  </si>
  <si>
    <t>Share access method</t>
  </si>
  <si>
    <t>Additional details about the requested file store configuration and/or requirements</t>
  </si>
  <si>
    <t>Confirmation</t>
  </si>
  <si>
    <t>No</t>
  </si>
  <si>
    <t>Yes</t>
  </si>
  <si>
    <t>Configuration</t>
  </si>
  <si>
    <t>Configuration messages</t>
  </si>
  <si>
    <t>Local DHCP service</t>
  </si>
  <si>
    <t>Local Firewall</t>
  </si>
  <si>
    <t>Total</t>
  </si>
  <si>
    <t>Configuration validation</t>
  </si>
  <si>
    <t>Do you maintain a local firewall?</t>
  </si>
  <si>
    <t>DHCP</t>
  </si>
  <si>
    <t>Firewall</t>
  </si>
  <si>
    <t>Please indicate if you are using a local Firewall.</t>
  </si>
  <si>
    <t>Please provide details, below, on your local Firewall and indicate if you are using a local DHCP service.</t>
  </si>
  <si>
    <t>Please indicate if you are using local DHCP service and/or local Firewall.</t>
  </si>
  <si>
    <t>Please provide details, below, on your local DHCP service and local Firewall.</t>
  </si>
  <si>
    <t>Selection grid</t>
  </si>
  <si>
    <t>Please provide details, below, on your local DHCP service.</t>
  </si>
  <si>
    <t>Please provide details, below, on your local Firewall.</t>
  </si>
  <si>
    <t>Do you use a local DHCP service?</t>
  </si>
  <si>
    <t>Type of request</t>
  </si>
  <si>
    <t>Request type</t>
  </si>
  <si>
    <t>New</t>
  </si>
  <si>
    <t>Upgrade</t>
  </si>
  <si>
    <t xml:space="preserve"> </t>
  </si>
  <si>
    <t>Please identify if you wish to use CIFS, or NSF, to access your Central Filestore allocated storage.</t>
  </si>
  <si>
    <t>2016/17 Cost</t>
  </si>
  <si>
    <t>Please indicate if you are using a local DHCP service.</t>
  </si>
  <si>
    <t>It is necessary to provide a complete ISD.Finance code identifying where the funds for this file store purchase are to be obtained from.
Please enter the file store storage requirement as a number.</t>
  </si>
  <si>
    <t>CIFS (The default and recommended access method.  Know to work well with a range of commonly used OS's).</t>
  </si>
  <si>
    <t>NFS (More complex to provision.  Currently has compatibility issues with certain Apple OS versions which are still being investigated.)</t>
  </si>
  <si>
    <t>Please provide, below, details of the IP, or subnet, address(es) of the machines that will be using NFS to access this group Fileshare.</t>
  </si>
  <si>
    <t>Please provide details, below, on your local DHCP service and indicate if you are using a local Firewall service.</t>
  </si>
  <si>
    <t>Do not know</t>
  </si>
  <si>
    <t>Additional information may be required from your local IT staff to ensure the successful provision of this Central Filestore storage.</t>
  </si>
  <si>
    <t>Do not 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</si>
</sst>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8" x14ac:knownFonts="1">
    <font>
      <sz val="10"/>
      <color theme="1"/>
      <name val="Calibri"/>
      <family val="2"/>
      <scheme val="minor"/>
    </font>
    <font>
      <sz val="9"/>
      <color indexed="81"/>
      <name val="Tahoma"/>
      <family val="2"/>
    </font>
    <font>
      <b/>
      <sz val="9"/>
      <color indexed="81"/>
      <name val="Tahoma"/>
      <family val="2"/>
    </font>
    <font>
      <b/>
      <sz val="10"/>
      <color theme="1"/>
      <name val="Arial"/>
      <family val="2"/>
    </font>
    <font>
      <sz val="10"/>
      <color theme="1"/>
      <name val="Arial"/>
      <family val="2"/>
    </font>
    <font>
      <b/>
      <sz val="10"/>
      <color rgb="FFFF000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2">
    <xf numFmtId="0" fontId="0" fillId="0" borderId="0" xfId="0"/>
    <xf numFmtId="0" fontId="4" fillId="0" borderId="0" xfId="0" applyFont="1"/>
    <xf numFmtId="0" fontId="3" fillId="3" borderId="1" xfId="0" applyFont="1" applyFill="1" applyBorder="1" applyAlignment="1">
      <alignment horizontal="center" vertical="center"/>
    </xf>
    <xf numFmtId="0" fontId="4" fillId="0" borderId="0" xfId="0" applyFont="1" applyAlignment="1"/>
    <xf numFmtId="0" fontId="3" fillId="3" borderId="1" xfId="0" applyFont="1" applyFill="1" applyBorder="1" applyAlignment="1">
      <alignment horizontal="center"/>
    </xf>
    <xf numFmtId="8"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3" borderId="1" xfId="0" applyFont="1" applyFill="1" applyBorder="1"/>
    <xf numFmtId="0" fontId="4" fillId="0" borderId="1" xfId="0" applyFont="1" applyBorder="1" applyAlignment="1">
      <alignment horizontal="left" vertical="center"/>
    </xf>
    <xf numFmtId="0" fontId="4" fillId="4" borderId="0" xfId="0" applyFont="1" applyFill="1"/>
    <xf numFmtId="0" fontId="4" fillId="4" borderId="5" xfId="0" applyFont="1" applyFill="1" applyBorder="1" applyAlignment="1">
      <alignment horizontal="right"/>
    </xf>
    <xf numFmtId="14" fontId="4" fillId="4" borderId="5" xfId="0" applyNumberFormat="1" applyFont="1" applyFill="1" applyBorder="1" applyAlignment="1">
      <alignment horizontal="center"/>
    </xf>
    <xf numFmtId="0" fontId="3" fillId="3" borderId="1" xfId="0" applyFont="1" applyFill="1" applyBorder="1" applyAlignment="1">
      <alignment horizontal="right"/>
    </xf>
    <xf numFmtId="0" fontId="4" fillId="3" borderId="1" xfId="0" applyFont="1" applyFill="1" applyBorder="1"/>
    <xf numFmtId="0" fontId="4" fillId="3" borderId="1" xfId="0" applyFont="1" applyFill="1" applyBorder="1" applyAlignment="1">
      <alignment horizontal="center"/>
    </xf>
    <xf numFmtId="0" fontId="4" fillId="4" borderId="0" xfId="0" applyFont="1" applyFill="1" applyAlignment="1">
      <alignment horizontal="left" vertical="top"/>
    </xf>
    <xf numFmtId="0" fontId="4" fillId="0" borderId="1" xfId="0" applyFont="1" applyBorder="1"/>
    <xf numFmtId="0" fontId="4" fillId="0" borderId="1" xfId="0" applyFont="1" applyBorder="1" applyAlignment="1">
      <alignment vertical="center"/>
    </xf>
    <xf numFmtId="0" fontId="4" fillId="0" borderId="1" xfId="0" applyFont="1" applyBorder="1" applyAlignment="1">
      <alignment horizontal="left" vertical="center"/>
    </xf>
    <xf numFmtId="0" fontId="3" fillId="3" borderId="1" xfId="0" applyFont="1" applyFill="1" applyBorder="1" applyAlignment="1">
      <alignment horizontal="left" vertical="center"/>
    </xf>
    <xf numFmtId="0" fontId="4" fillId="5"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2" xfId="0" applyFont="1" applyBorder="1" applyAlignment="1">
      <alignment horizontal="center" vertical="center"/>
    </xf>
    <xf numFmtId="0" fontId="3" fillId="3" borderId="6" xfId="0" applyFont="1" applyFill="1" applyBorder="1" applyAlignment="1">
      <alignment horizontal="left" vertical="center"/>
    </xf>
    <xf numFmtId="0" fontId="4" fillId="0" borderId="1" xfId="0" applyFont="1" applyBorder="1" applyAlignment="1">
      <alignment horizontal="left"/>
    </xf>
    <xf numFmtId="0" fontId="4" fillId="0" borderId="1" xfId="0" applyFont="1" applyBorder="1" applyAlignment="1">
      <alignment horizontal="left" vertical="center"/>
    </xf>
    <xf numFmtId="0" fontId="3" fillId="3" borderId="7" xfId="0" applyFont="1" applyFill="1" applyBorder="1" applyAlignment="1">
      <alignment horizontal="left" vertical="center"/>
    </xf>
    <xf numFmtId="0" fontId="3" fillId="3" borderId="5" xfId="0" applyFont="1" applyFill="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1" xfId="0" applyFont="1" applyFill="1" applyBorder="1" applyAlignment="1">
      <alignment horizontal="left"/>
    </xf>
    <xf numFmtId="0" fontId="4" fillId="0" borderId="1" xfId="0" applyFont="1" applyBorder="1" applyAlignment="1">
      <alignment horizontal="left" vertical="top" wrapText="1"/>
    </xf>
    <xf numFmtId="0" fontId="3" fillId="3"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center"/>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3" borderId="2"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164" fontId="3" fillId="2" borderId="2" xfId="0" applyNumberFormat="1" applyFont="1" applyFill="1" applyBorder="1" applyAlignment="1">
      <alignment horizontal="center"/>
    </xf>
    <xf numFmtId="164" fontId="3" fillId="2" borderId="4" xfId="0" applyNumberFormat="1" applyFont="1" applyFill="1" applyBorder="1" applyAlignment="1">
      <alignment horizontal="center"/>
    </xf>
    <xf numFmtId="0" fontId="4" fillId="2" borderId="6" xfId="0" applyFont="1" applyFill="1" applyBorder="1" applyAlignment="1">
      <alignment horizontal="right"/>
    </xf>
    <xf numFmtId="14" fontId="4" fillId="0" borderId="6" xfId="0" applyNumberFormat="1" applyFont="1" applyBorder="1" applyAlignment="1">
      <alignment horizontal="center" vertical="center"/>
    </xf>
    <xf numFmtId="0" fontId="3" fillId="3" borderId="1" xfId="0" applyFont="1" applyFill="1" applyBorder="1" applyAlignment="1">
      <alignment horizontal="right"/>
    </xf>
    <xf numFmtId="0" fontId="3" fillId="3" borderId="1" xfId="0" applyFont="1" applyFill="1" applyBorder="1" applyAlignment="1">
      <alignment horizontal="left" vertical="center"/>
    </xf>
    <xf numFmtId="0" fontId="4"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6"/>
  <sheetViews>
    <sheetView tabSelected="1" workbookViewId="0">
      <selection activeCell="A11" sqref="A11"/>
    </sheetView>
  </sheetViews>
  <sheetFormatPr defaultRowHeight="12.75" x14ac:dyDescent="0.2"/>
  <cols>
    <col min="1" max="1" width="2.7109375" style="1" customWidth="1"/>
    <col min="2" max="2" width="21.7109375" style="1" customWidth="1"/>
    <col min="3" max="3" width="15.7109375" style="1" customWidth="1"/>
    <col min="4" max="4" width="9" style="1" customWidth="1"/>
    <col min="5" max="5" width="15.7109375" style="1" customWidth="1"/>
    <col min="6" max="6" width="4.5703125" style="1" bestFit="1" customWidth="1"/>
    <col min="7" max="7" width="8.28515625" style="1" bestFit="1" customWidth="1"/>
    <col min="8" max="8" width="9.140625" style="1"/>
    <col min="9" max="9" width="9.140625" style="1" customWidth="1"/>
    <col min="10" max="10" width="9.140625" style="1"/>
    <col min="11" max="11" width="10.85546875" style="1" bestFit="1" customWidth="1"/>
    <col min="12" max="26" width="9.140625" style="1"/>
    <col min="27" max="27" width="13.7109375" style="1" hidden="1" customWidth="1"/>
    <col min="28" max="28" width="19.5703125" style="3" hidden="1" customWidth="1"/>
    <col min="29" max="32" width="9.140625" style="1" hidden="1" customWidth="1"/>
    <col min="33" max="33" width="15" style="1" hidden="1" customWidth="1"/>
    <col min="34" max="34" width="12.7109375" style="1" hidden="1" customWidth="1"/>
    <col min="35" max="35" width="9.140625" style="1" hidden="1" customWidth="1"/>
    <col min="36" max="36" width="25.28515625" style="1" hidden="1" customWidth="1"/>
    <col min="37" max="37" width="9.140625" style="1" hidden="1" customWidth="1"/>
    <col min="38" max="38" width="121.42578125" style="1" hidden="1" customWidth="1"/>
    <col min="39" max="39" width="9.140625" style="1" hidden="1" customWidth="1"/>
    <col min="40" max="40" width="16.42578125" style="1" hidden="1" customWidth="1"/>
    <col min="41" max="52" width="9.140625" style="1" hidden="1" customWidth="1"/>
    <col min="53" max="16384" width="9.140625" style="1"/>
  </cols>
  <sheetData>
    <row r="1" spans="1:42" x14ac:dyDescent="0.2">
      <c r="A1" s="62" t="s">
        <v>0</v>
      </c>
      <c r="B1" s="63"/>
      <c r="C1" s="63"/>
      <c r="D1" s="63"/>
      <c r="E1" s="63"/>
      <c r="F1" s="63"/>
      <c r="G1" s="63"/>
      <c r="H1" s="63"/>
      <c r="I1" s="64"/>
      <c r="AA1" s="2" t="s">
        <v>63</v>
      </c>
      <c r="AC1" s="4" t="s">
        <v>24</v>
      </c>
      <c r="AD1" s="4" t="s">
        <v>1</v>
      </c>
      <c r="AE1" s="4" t="s">
        <v>2</v>
      </c>
      <c r="AF1" s="4" t="s">
        <v>12</v>
      </c>
      <c r="AG1" s="24" t="s">
        <v>10</v>
      </c>
      <c r="AH1" s="2" t="s">
        <v>58</v>
      </c>
      <c r="AJ1" s="2" t="s">
        <v>37</v>
      </c>
      <c r="AL1" s="7" t="s">
        <v>33</v>
      </c>
    </row>
    <row r="2" spans="1:42" ht="30" customHeight="1" x14ac:dyDescent="0.2">
      <c r="A2" s="9"/>
      <c r="B2" s="44" t="s">
        <v>31</v>
      </c>
      <c r="C2" s="44"/>
      <c r="D2" s="28"/>
      <c r="E2" s="28"/>
      <c r="F2" s="28"/>
      <c r="G2" s="28"/>
      <c r="H2" s="28"/>
      <c r="I2" s="28"/>
      <c r="AA2" s="5">
        <v>0.15</v>
      </c>
      <c r="AC2" s="6">
        <f>IF(LEN(C4)&lt;6,1,0)</f>
        <v>1</v>
      </c>
      <c r="AD2" s="6">
        <f>IF(LEN(E4)&lt;3,2,0)</f>
        <v>2</v>
      </c>
      <c r="AE2" s="6">
        <f>IF(LEN(H4)&lt;4,4,0)</f>
        <v>4</v>
      </c>
      <c r="AF2" s="6">
        <f>IF(SUM(E10:E10)&lt;1,8,0)</f>
        <v>8</v>
      </c>
      <c r="AG2" s="25">
        <f>SUM(AC2:AF2)</f>
        <v>15</v>
      </c>
      <c r="AH2" s="6" t="s">
        <v>59</v>
      </c>
      <c r="AJ2" s="6" t="s">
        <v>38</v>
      </c>
      <c r="AL2" s="17" t="s">
        <v>66</v>
      </c>
    </row>
    <row r="3" spans="1:42" x14ac:dyDescent="0.2">
      <c r="A3" s="9"/>
      <c r="B3" s="12" t="s">
        <v>6</v>
      </c>
      <c r="C3" s="39"/>
      <c r="D3" s="40"/>
      <c r="E3" s="41"/>
      <c r="F3" s="59" t="s">
        <v>57</v>
      </c>
      <c r="G3" s="60"/>
      <c r="H3" s="61"/>
      <c r="I3" s="20"/>
      <c r="AH3" s="6" t="s">
        <v>60</v>
      </c>
      <c r="AJ3" s="6" t="s">
        <v>39</v>
      </c>
      <c r="AL3" s="17" t="s">
        <v>67</v>
      </c>
    </row>
    <row r="4" spans="1:42" x14ac:dyDescent="0.2">
      <c r="A4" s="9"/>
      <c r="B4" s="12" t="s">
        <v>29</v>
      </c>
      <c r="C4" s="8"/>
      <c r="D4" s="12" t="s">
        <v>7</v>
      </c>
      <c r="E4" s="8"/>
      <c r="F4" s="69" t="s">
        <v>8</v>
      </c>
      <c r="G4" s="69"/>
      <c r="H4" s="28"/>
      <c r="I4" s="28"/>
      <c r="AB4" s="37" t="s">
        <v>45</v>
      </c>
      <c r="AC4" s="38"/>
      <c r="AH4" s="6"/>
      <c r="AJ4" s="6" t="s">
        <v>70</v>
      </c>
      <c r="AL4" s="16" t="s">
        <v>72</v>
      </c>
    </row>
    <row r="5" spans="1:42" x14ac:dyDescent="0.2">
      <c r="A5" s="9"/>
      <c r="B5" s="9"/>
      <c r="C5" s="9"/>
      <c r="D5" s="67" t="s">
        <v>9</v>
      </c>
      <c r="E5" s="67"/>
      <c r="F5" s="67"/>
      <c r="G5" s="67"/>
      <c r="H5" s="68"/>
      <c r="I5" s="68"/>
      <c r="AB5" s="18" t="s">
        <v>42</v>
      </c>
      <c r="AC5" s="20" t="str">
        <f>IF(D13="","",IF(D13=$AJ$3,2,IF(D13=$AJ$2,1,IF(D13=$AJ$4,9,0))))</f>
        <v/>
      </c>
      <c r="AJ5" s="16"/>
      <c r="AL5" s="16"/>
    </row>
    <row r="6" spans="1:42" x14ac:dyDescent="0.2">
      <c r="A6" s="9"/>
      <c r="B6" s="13" t="s">
        <v>30</v>
      </c>
      <c r="C6" s="46"/>
      <c r="D6" s="46"/>
      <c r="E6" s="46"/>
      <c r="F6" s="46"/>
      <c r="G6" s="46"/>
      <c r="H6" s="46"/>
      <c r="I6" s="46"/>
      <c r="AB6" s="18" t="s">
        <v>43</v>
      </c>
      <c r="AC6" s="20" t="str">
        <f>IF(I13="","",IF(I13=$AJ$2,3,IF(I13=$AJ$3,6,IF(I13=$AJ$4,9,0))))</f>
        <v/>
      </c>
    </row>
    <row r="7" spans="1:42" ht="45" customHeight="1" x14ac:dyDescent="0.2">
      <c r="A7" s="9"/>
      <c r="B7" s="45" t="str">
        <f>IF(D2="","",IF(AG2=1,AB22,IF(AG2=2,AB23,IF(AG2=3,AB24,IF(AG2=4,AB25,IF(AG2=5,AB26,IF(AG2=6,AB27,IF(AG2=7,AB28,IF(AG2=8,AB29,IF(AG2=9,AB30,IF(AG2=10,AB31,IF(AG2=11,AB32,IF(AG2=12,AB33,IF(AG2=13,AB34,IF(AG2=14,AB35,IF(AG2=15,AB36,""))))))))))))))))</f>
        <v/>
      </c>
      <c r="C7" s="45"/>
      <c r="D7" s="45"/>
      <c r="E7" s="45"/>
      <c r="F7" s="45"/>
      <c r="G7" s="45"/>
      <c r="H7" s="45"/>
      <c r="I7" s="45"/>
      <c r="AB7" s="18" t="s">
        <v>44</v>
      </c>
      <c r="AC7" s="20">
        <f>SUM(AC5:AC6)</f>
        <v>0</v>
      </c>
      <c r="AL7" s="7" t="s">
        <v>34</v>
      </c>
    </row>
    <row r="8" spans="1:42" x14ac:dyDescent="0.2">
      <c r="A8" s="9"/>
      <c r="B8" s="9"/>
      <c r="C8" s="9"/>
      <c r="D8" s="10"/>
      <c r="E8" s="10"/>
      <c r="F8" s="10"/>
      <c r="G8" s="10"/>
      <c r="H8" s="11"/>
      <c r="I8" s="11"/>
      <c r="AL8" s="17" t="s">
        <v>68</v>
      </c>
      <c r="AN8" s="2" t="s">
        <v>53</v>
      </c>
      <c r="AO8" s="2" t="s">
        <v>47</v>
      </c>
      <c r="AP8" s="2" t="s">
        <v>48</v>
      </c>
    </row>
    <row r="9" spans="1:42" x14ac:dyDescent="0.2">
      <c r="A9" s="62" t="s">
        <v>3</v>
      </c>
      <c r="B9" s="63"/>
      <c r="C9" s="63"/>
      <c r="D9" s="63"/>
      <c r="E9" s="63"/>
      <c r="F9" s="63"/>
      <c r="G9" s="63"/>
      <c r="H9" s="63"/>
      <c r="I9" s="64"/>
      <c r="AA9" s="26" t="s">
        <v>40</v>
      </c>
      <c r="AB9" s="29" t="s">
        <v>41</v>
      </c>
      <c r="AC9" s="30"/>
      <c r="AD9" s="30"/>
      <c r="AE9" s="30"/>
      <c r="AF9" s="30"/>
      <c r="AG9" s="30"/>
      <c r="AH9" s="30"/>
      <c r="AI9" s="30"/>
      <c r="AJ9" s="30"/>
      <c r="AL9" s="16" t="s">
        <v>62</v>
      </c>
      <c r="AN9" s="6">
        <v>0</v>
      </c>
      <c r="AO9" s="6"/>
      <c r="AP9" s="6"/>
    </row>
    <row r="10" spans="1:42" x14ac:dyDescent="0.2">
      <c r="A10" s="9"/>
      <c r="B10" s="47" t="s">
        <v>32</v>
      </c>
      <c r="C10" s="48"/>
      <c r="D10" s="49"/>
      <c r="E10" s="8"/>
      <c r="F10" s="14" t="s">
        <v>4</v>
      </c>
      <c r="G10" s="12" t="s">
        <v>5</v>
      </c>
      <c r="H10" s="65">
        <f>E10*AA2</f>
        <v>0</v>
      </c>
      <c r="I10" s="66"/>
      <c r="AA10" s="21">
        <v>0</v>
      </c>
      <c r="AB10" s="28" t="s">
        <v>51</v>
      </c>
      <c r="AC10" s="28"/>
      <c r="AD10" s="28"/>
      <c r="AE10" s="28"/>
      <c r="AF10" s="28"/>
      <c r="AG10" s="28"/>
      <c r="AH10" s="28"/>
      <c r="AI10" s="28"/>
      <c r="AJ10" s="28"/>
      <c r="AN10" s="6">
        <v>1</v>
      </c>
      <c r="AO10" s="6" t="s">
        <v>38</v>
      </c>
      <c r="AP10" s="6"/>
    </row>
    <row r="11" spans="1:42" ht="24.95" customHeight="1" x14ac:dyDescent="0.2">
      <c r="A11" s="9"/>
      <c r="B11" s="19" t="s">
        <v>35</v>
      </c>
      <c r="C11" s="53"/>
      <c r="D11" s="53"/>
      <c r="E11" s="53"/>
      <c r="F11" s="53"/>
      <c r="G11" s="53"/>
      <c r="H11" s="53"/>
      <c r="I11" s="53"/>
      <c r="AA11" s="22">
        <v>1</v>
      </c>
      <c r="AB11" s="28" t="s">
        <v>49</v>
      </c>
      <c r="AC11" s="28"/>
      <c r="AD11" s="28"/>
      <c r="AE11" s="28"/>
      <c r="AF11" s="28"/>
      <c r="AG11" s="28"/>
      <c r="AH11" s="28"/>
      <c r="AI11" s="28"/>
      <c r="AJ11" s="28"/>
      <c r="AN11" s="6">
        <v>2</v>
      </c>
      <c r="AO11" s="6" t="s">
        <v>39</v>
      </c>
      <c r="AP11" s="6"/>
    </row>
    <row r="12" spans="1:42" ht="25.5" customHeight="1" x14ac:dyDescent="0.2">
      <c r="A12" s="9"/>
      <c r="B12" s="50" t="str">
        <f>IF(E10&gt;0,IF(LEN(C11)&lt;2,$AL$9,IF(C11=$AL$3,$AL$8,IF(C11=$AL$4,$AB$19,""))),"")</f>
        <v/>
      </c>
      <c r="C12" s="51"/>
      <c r="D12" s="51"/>
      <c r="E12" s="51"/>
      <c r="F12" s="51"/>
      <c r="G12" s="51"/>
      <c r="H12" s="51"/>
      <c r="I12" s="52"/>
      <c r="AA12" s="22">
        <v>2</v>
      </c>
      <c r="AB12" s="28" t="s">
        <v>69</v>
      </c>
      <c r="AC12" s="28"/>
      <c r="AD12" s="28"/>
      <c r="AE12" s="28"/>
      <c r="AF12" s="28"/>
      <c r="AG12" s="28"/>
      <c r="AH12" s="28"/>
      <c r="AI12" s="28"/>
      <c r="AJ12" s="28"/>
      <c r="AN12" s="6">
        <v>3</v>
      </c>
      <c r="AO12" s="6"/>
      <c r="AP12" s="6" t="s">
        <v>38</v>
      </c>
    </row>
    <row r="13" spans="1:42" ht="25.5" customHeight="1" x14ac:dyDescent="0.2">
      <c r="A13" s="9"/>
      <c r="B13" s="54" t="s">
        <v>56</v>
      </c>
      <c r="C13" s="55"/>
      <c r="D13" s="23"/>
      <c r="E13" s="56" t="s">
        <v>46</v>
      </c>
      <c r="F13" s="57"/>
      <c r="G13" s="57"/>
      <c r="H13" s="58"/>
      <c r="I13" s="23"/>
      <c r="AA13" s="22">
        <v>3</v>
      </c>
      <c r="AB13" s="28" t="s">
        <v>64</v>
      </c>
      <c r="AC13" s="28"/>
      <c r="AD13" s="28"/>
      <c r="AE13" s="28"/>
      <c r="AF13" s="28"/>
      <c r="AG13" s="28"/>
      <c r="AH13" s="28"/>
      <c r="AI13" s="28"/>
      <c r="AJ13" s="28"/>
      <c r="AN13" s="6">
        <v>4</v>
      </c>
      <c r="AO13" s="6" t="s">
        <v>38</v>
      </c>
      <c r="AP13" s="6" t="s">
        <v>38</v>
      </c>
    </row>
    <row r="14" spans="1:42" ht="24.95" customHeight="1" x14ac:dyDescent="0.2">
      <c r="A14" s="9"/>
      <c r="B14" s="50" t="str">
        <f>IF(E10&lt;1,"",IF(AC7=0,$AB$10,IF(AC7=1,$AB$11,IF(AC7=2,$AB$12,IF(AC7=3,$AB$13, IF(AC7=4,$AB$14,IF(AC7=5,$AB$15,IF(AC7=6,$AB$16,IF(AC7=7,$AB$17,IF(AC7=8,$AB$18,IF(AC7&gt;8.1,$AB$19,"")))))))))))</f>
        <v/>
      </c>
      <c r="C14" s="51"/>
      <c r="D14" s="51"/>
      <c r="E14" s="51"/>
      <c r="F14" s="51"/>
      <c r="G14" s="51"/>
      <c r="H14" s="51"/>
      <c r="I14" s="52"/>
      <c r="AA14" s="22">
        <v>4</v>
      </c>
      <c r="AB14" s="28" t="s">
        <v>61</v>
      </c>
      <c r="AC14" s="28"/>
      <c r="AD14" s="28"/>
      <c r="AE14" s="28"/>
      <c r="AF14" s="28"/>
      <c r="AG14" s="28"/>
      <c r="AH14" s="28"/>
      <c r="AI14" s="28"/>
      <c r="AJ14" s="28"/>
      <c r="AN14" s="6">
        <v>5</v>
      </c>
      <c r="AO14" s="6" t="s">
        <v>39</v>
      </c>
      <c r="AP14" s="6" t="s">
        <v>38</v>
      </c>
    </row>
    <row r="15" spans="1:42" x14ac:dyDescent="0.2">
      <c r="A15" s="9"/>
      <c r="B15" s="42" t="s">
        <v>36</v>
      </c>
      <c r="C15" s="42"/>
      <c r="D15" s="42"/>
      <c r="E15" s="42"/>
      <c r="F15" s="42"/>
      <c r="G15" s="42"/>
      <c r="H15" s="42"/>
      <c r="I15" s="42"/>
      <c r="AA15" s="22">
        <v>5</v>
      </c>
      <c r="AB15" s="39" t="s">
        <v>54</v>
      </c>
      <c r="AC15" s="40"/>
      <c r="AD15" s="40"/>
      <c r="AE15" s="40"/>
      <c r="AF15" s="40"/>
      <c r="AG15" s="40"/>
      <c r="AH15" s="40"/>
      <c r="AI15" s="41"/>
      <c r="AJ15" s="27"/>
      <c r="AN15" s="6">
        <v>6</v>
      </c>
      <c r="AO15" s="6"/>
      <c r="AP15" s="6" t="s">
        <v>39</v>
      </c>
    </row>
    <row r="16" spans="1:42" ht="60" customHeight="1" x14ac:dyDescent="0.2">
      <c r="A16" s="9"/>
      <c r="B16" s="43"/>
      <c r="C16" s="43"/>
      <c r="D16" s="43"/>
      <c r="E16" s="43"/>
      <c r="F16" s="43"/>
      <c r="G16" s="43"/>
      <c r="H16" s="43"/>
      <c r="I16" s="43"/>
      <c r="AA16" s="22">
        <v>6</v>
      </c>
      <c r="AB16" s="28" t="s">
        <v>50</v>
      </c>
      <c r="AC16" s="28"/>
      <c r="AD16" s="28"/>
      <c r="AE16" s="28"/>
      <c r="AF16" s="28"/>
      <c r="AG16" s="28"/>
      <c r="AH16" s="28"/>
      <c r="AI16" s="28"/>
      <c r="AJ16" s="28"/>
      <c r="AN16" s="6">
        <v>7</v>
      </c>
      <c r="AO16" s="6" t="s">
        <v>38</v>
      </c>
      <c r="AP16" s="6" t="s">
        <v>39</v>
      </c>
    </row>
    <row r="17" spans="1:42" ht="12" customHeight="1" x14ac:dyDescent="0.2">
      <c r="A17" s="9"/>
      <c r="B17" s="15" t="s">
        <v>28</v>
      </c>
      <c r="C17" s="9"/>
      <c r="D17" s="9"/>
      <c r="E17" s="9"/>
      <c r="F17" s="9"/>
      <c r="G17" s="9"/>
      <c r="H17" s="9"/>
      <c r="I17" s="9"/>
      <c r="AA17" s="6">
        <v>7</v>
      </c>
      <c r="AB17" s="28" t="s">
        <v>55</v>
      </c>
      <c r="AC17" s="28"/>
      <c r="AD17" s="28"/>
      <c r="AE17" s="28"/>
      <c r="AF17" s="28"/>
      <c r="AG17" s="28"/>
      <c r="AH17" s="28"/>
      <c r="AI17" s="28"/>
      <c r="AJ17" s="28"/>
      <c r="AN17" s="6">
        <v>8</v>
      </c>
      <c r="AO17" s="6" t="s">
        <v>39</v>
      </c>
      <c r="AP17" s="6" t="s">
        <v>39</v>
      </c>
    </row>
    <row r="18" spans="1:42" x14ac:dyDescent="0.2">
      <c r="AA18" s="6">
        <v>8</v>
      </c>
      <c r="AB18" s="28" t="s">
        <v>52</v>
      </c>
      <c r="AC18" s="28"/>
      <c r="AD18" s="28"/>
      <c r="AE18" s="28"/>
      <c r="AF18" s="28"/>
      <c r="AG18" s="28"/>
      <c r="AH18" s="28"/>
      <c r="AI18" s="28"/>
      <c r="AJ18" s="28"/>
    </row>
    <row r="19" spans="1:42" x14ac:dyDescent="0.2">
      <c r="AA19" s="6">
        <v>9</v>
      </c>
      <c r="AB19" s="28" t="s">
        <v>71</v>
      </c>
      <c r="AC19" s="28"/>
      <c r="AD19" s="28"/>
      <c r="AE19" s="28"/>
      <c r="AF19" s="28"/>
      <c r="AG19" s="28"/>
      <c r="AH19" s="28"/>
      <c r="AI19" s="28"/>
      <c r="AJ19" s="28"/>
    </row>
    <row r="21" spans="1:42" x14ac:dyDescent="0.2">
      <c r="AA21" s="2" t="s">
        <v>10</v>
      </c>
      <c r="AB21" s="70" t="s">
        <v>11</v>
      </c>
      <c r="AC21" s="70"/>
      <c r="AD21" s="70"/>
      <c r="AE21" s="70"/>
      <c r="AF21" s="70"/>
      <c r="AG21" s="70"/>
      <c r="AH21" s="70"/>
      <c r="AI21" s="70"/>
      <c r="AJ21" s="70"/>
    </row>
    <row r="22" spans="1:42" x14ac:dyDescent="0.2">
      <c r="AA22" s="6">
        <v>1</v>
      </c>
      <c r="AB22" s="71" t="s">
        <v>15</v>
      </c>
      <c r="AC22" s="71"/>
      <c r="AD22" s="71"/>
      <c r="AE22" s="71"/>
      <c r="AF22" s="71"/>
      <c r="AG22" s="71"/>
      <c r="AH22" s="71"/>
      <c r="AI22" s="71"/>
      <c r="AJ22" s="71"/>
    </row>
    <row r="23" spans="1:42" x14ac:dyDescent="0.2">
      <c r="AA23" s="6">
        <v>2</v>
      </c>
      <c r="AB23" s="39" t="s">
        <v>14</v>
      </c>
      <c r="AC23" s="40"/>
      <c r="AD23" s="40"/>
      <c r="AE23" s="40"/>
      <c r="AF23" s="40"/>
      <c r="AG23" s="40"/>
      <c r="AH23" s="40"/>
      <c r="AI23" s="40"/>
      <c r="AJ23" s="41"/>
    </row>
    <row r="24" spans="1:42" x14ac:dyDescent="0.2">
      <c r="AA24" s="6">
        <v>3</v>
      </c>
      <c r="AB24" s="31" t="s">
        <v>20</v>
      </c>
      <c r="AC24" s="32"/>
      <c r="AD24" s="32"/>
      <c r="AE24" s="32"/>
      <c r="AF24" s="32"/>
      <c r="AG24" s="32"/>
      <c r="AH24" s="32"/>
      <c r="AI24" s="32"/>
      <c r="AJ24" s="33"/>
    </row>
    <row r="25" spans="1:42" x14ac:dyDescent="0.2">
      <c r="AA25" s="6">
        <v>4</v>
      </c>
      <c r="AB25" s="39" t="s">
        <v>25</v>
      </c>
      <c r="AC25" s="40"/>
      <c r="AD25" s="40"/>
      <c r="AE25" s="40"/>
      <c r="AF25" s="40"/>
      <c r="AG25" s="40"/>
      <c r="AH25" s="40"/>
      <c r="AI25" s="40"/>
      <c r="AJ25" s="41"/>
    </row>
    <row r="26" spans="1:42" x14ac:dyDescent="0.2">
      <c r="AA26" s="6">
        <v>5</v>
      </c>
      <c r="AB26" s="39" t="s">
        <v>19</v>
      </c>
      <c r="AC26" s="40"/>
      <c r="AD26" s="40"/>
      <c r="AE26" s="40"/>
      <c r="AF26" s="40"/>
      <c r="AG26" s="40"/>
      <c r="AH26" s="40"/>
      <c r="AI26" s="40"/>
      <c r="AJ26" s="41"/>
    </row>
    <row r="27" spans="1:42" x14ac:dyDescent="0.2">
      <c r="AA27" s="6">
        <v>6</v>
      </c>
      <c r="AB27" s="39" t="s">
        <v>21</v>
      </c>
      <c r="AC27" s="40"/>
      <c r="AD27" s="40"/>
      <c r="AE27" s="40"/>
      <c r="AF27" s="40"/>
      <c r="AG27" s="40"/>
      <c r="AH27" s="40"/>
      <c r="AI27" s="40"/>
      <c r="AJ27" s="41"/>
    </row>
    <row r="28" spans="1:42" x14ac:dyDescent="0.2">
      <c r="AA28" s="6">
        <v>7</v>
      </c>
      <c r="AB28" s="39" t="s">
        <v>26</v>
      </c>
      <c r="AC28" s="40"/>
      <c r="AD28" s="40"/>
      <c r="AE28" s="40"/>
      <c r="AF28" s="40"/>
      <c r="AG28" s="40"/>
      <c r="AH28" s="40"/>
      <c r="AI28" s="40"/>
      <c r="AJ28" s="41"/>
    </row>
    <row r="29" spans="1:42" x14ac:dyDescent="0.2">
      <c r="AA29" s="6">
        <v>8</v>
      </c>
      <c r="AB29" s="34" t="s">
        <v>13</v>
      </c>
      <c r="AC29" s="35"/>
      <c r="AD29" s="35"/>
      <c r="AE29" s="35"/>
      <c r="AF29" s="35"/>
      <c r="AG29" s="35"/>
      <c r="AH29" s="35"/>
      <c r="AI29" s="35"/>
      <c r="AJ29" s="36"/>
    </row>
    <row r="30" spans="1:42" x14ac:dyDescent="0.2">
      <c r="AA30" s="6">
        <v>9</v>
      </c>
      <c r="AB30" s="31" t="s">
        <v>16</v>
      </c>
      <c r="AC30" s="32"/>
      <c r="AD30" s="32"/>
      <c r="AE30" s="32"/>
      <c r="AF30" s="32"/>
      <c r="AG30" s="32"/>
      <c r="AH30" s="32"/>
      <c r="AI30" s="32"/>
      <c r="AJ30" s="33"/>
    </row>
    <row r="31" spans="1:42" x14ac:dyDescent="0.2">
      <c r="AA31" s="6">
        <v>10</v>
      </c>
      <c r="AB31" s="31" t="s">
        <v>17</v>
      </c>
      <c r="AC31" s="32"/>
      <c r="AD31" s="32"/>
      <c r="AE31" s="32"/>
      <c r="AF31" s="32"/>
      <c r="AG31" s="32"/>
      <c r="AH31" s="32"/>
      <c r="AI31" s="32"/>
      <c r="AJ31" s="33"/>
    </row>
    <row r="32" spans="1:42" x14ac:dyDescent="0.2">
      <c r="AA32" s="6">
        <v>11</v>
      </c>
      <c r="AB32" s="31" t="s">
        <v>18</v>
      </c>
      <c r="AC32" s="32"/>
      <c r="AD32" s="32"/>
      <c r="AE32" s="32"/>
      <c r="AF32" s="32"/>
      <c r="AG32" s="32"/>
      <c r="AH32" s="32"/>
      <c r="AI32" s="32"/>
      <c r="AJ32" s="33"/>
    </row>
    <row r="33" spans="27:36" x14ac:dyDescent="0.2">
      <c r="AA33" s="6">
        <v>12</v>
      </c>
      <c r="AB33" s="31" t="s">
        <v>27</v>
      </c>
      <c r="AC33" s="32"/>
      <c r="AD33" s="32"/>
      <c r="AE33" s="32"/>
      <c r="AF33" s="32"/>
      <c r="AG33" s="32"/>
      <c r="AH33" s="32"/>
      <c r="AI33" s="32"/>
      <c r="AJ33" s="33"/>
    </row>
    <row r="34" spans="27:36" x14ac:dyDescent="0.2">
      <c r="AA34" s="6">
        <v>13</v>
      </c>
      <c r="AB34" s="31" t="s">
        <v>22</v>
      </c>
      <c r="AC34" s="32"/>
      <c r="AD34" s="32"/>
      <c r="AE34" s="32"/>
      <c r="AF34" s="32"/>
      <c r="AG34" s="32"/>
      <c r="AH34" s="32"/>
      <c r="AI34" s="32"/>
      <c r="AJ34" s="33"/>
    </row>
    <row r="35" spans="27:36" x14ac:dyDescent="0.2">
      <c r="AA35" s="6">
        <v>14</v>
      </c>
      <c r="AB35" s="31" t="s">
        <v>23</v>
      </c>
      <c r="AC35" s="32"/>
      <c r="AD35" s="32"/>
      <c r="AE35" s="32"/>
      <c r="AF35" s="32"/>
      <c r="AG35" s="32"/>
      <c r="AH35" s="32"/>
      <c r="AI35" s="32"/>
      <c r="AJ35" s="33"/>
    </row>
    <row r="36" spans="27:36" x14ac:dyDescent="0.2">
      <c r="AA36" s="6">
        <v>15</v>
      </c>
      <c r="AB36" s="31" t="s">
        <v>65</v>
      </c>
      <c r="AC36" s="32"/>
      <c r="AD36" s="32"/>
      <c r="AE36" s="32"/>
      <c r="AF36" s="32"/>
      <c r="AG36" s="32"/>
      <c r="AH36" s="32"/>
      <c r="AI36" s="32"/>
      <c r="AJ36" s="33"/>
    </row>
  </sheetData>
  <mergeCells count="49">
    <mergeCell ref="AB35:AJ35"/>
    <mergeCell ref="AB36:AJ36"/>
    <mergeCell ref="AB15:AI15"/>
    <mergeCell ref="AB21:AJ21"/>
    <mergeCell ref="AB22:AJ22"/>
    <mergeCell ref="AB24:AJ24"/>
    <mergeCell ref="AB34:AJ34"/>
    <mergeCell ref="AB33:AJ33"/>
    <mergeCell ref="AB32:AJ32"/>
    <mergeCell ref="A1:I1"/>
    <mergeCell ref="A9:I9"/>
    <mergeCell ref="H10:I10"/>
    <mergeCell ref="D5:G5"/>
    <mergeCell ref="H5:I5"/>
    <mergeCell ref="F4:G4"/>
    <mergeCell ref="C3:E3"/>
    <mergeCell ref="B15:I15"/>
    <mergeCell ref="B16:I16"/>
    <mergeCell ref="B2:C2"/>
    <mergeCell ref="D2:I2"/>
    <mergeCell ref="H4:I4"/>
    <mergeCell ref="B7:I7"/>
    <mergeCell ref="C6:I6"/>
    <mergeCell ref="B10:D10"/>
    <mergeCell ref="B12:I12"/>
    <mergeCell ref="C11:I11"/>
    <mergeCell ref="B13:C13"/>
    <mergeCell ref="E13:H13"/>
    <mergeCell ref="B14:I14"/>
    <mergeCell ref="F3:H3"/>
    <mergeCell ref="AB31:AJ31"/>
    <mergeCell ref="AB30:AJ30"/>
    <mergeCell ref="AB29:AJ29"/>
    <mergeCell ref="AB4:AC4"/>
    <mergeCell ref="AB23:AJ23"/>
    <mergeCell ref="AB25:AJ25"/>
    <mergeCell ref="AB26:AJ26"/>
    <mergeCell ref="AB27:AJ27"/>
    <mergeCell ref="AB28:AJ28"/>
    <mergeCell ref="AB19:AJ19"/>
    <mergeCell ref="AB18:AJ18"/>
    <mergeCell ref="AB17:AJ17"/>
    <mergeCell ref="AB16:AJ16"/>
    <mergeCell ref="AB14:AJ14"/>
    <mergeCell ref="AB13:AJ13"/>
    <mergeCell ref="AB12:AJ12"/>
    <mergeCell ref="AB11:AJ11"/>
    <mergeCell ref="AB10:AJ10"/>
    <mergeCell ref="AB9:AJ9"/>
  </mergeCells>
  <dataValidations count="3">
    <dataValidation type="list" showInputMessage="1" showErrorMessage="1" sqref="C11:I11">
      <formula1>$AL$2:$AL$5</formula1>
    </dataValidation>
    <dataValidation type="list" showInputMessage="1" showErrorMessage="1" sqref="I13 D13">
      <formula1>$AJ$2:$AJ$5</formula1>
    </dataValidation>
    <dataValidation type="list" allowBlank="1" showInputMessage="1" showErrorMessage="1" sqref="I3">
      <formula1>$AH$2:$AH$4</formula1>
    </dataValidation>
  </dataValidations>
  <pageMargins left="0.70866141732283472" right="0.70866141732283472" top="0.74803149606299213" bottom="0.74803149606299213" header="0.31496062992125984" footer="0.31496062992125984"/>
  <pageSetup paperSize="9" orientation="portrait" r:id="rId1"/>
  <headerFooter>
    <oddHeader>&amp;A</oddHead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Store Request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Poppleton</dc:creator>
  <cp:lastModifiedBy>Timothy Poppleton</cp:lastModifiedBy>
  <cp:lastPrinted>2016-07-12T09:52:48Z</cp:lastPrinted>
  <dcterms:created xsi:type="dcterms:W3CDTF">2016-07-06T12:15:47Z</dcterms:created>
  <dcterms:modified xsi:type="dcterms:W3CDTF">2016-10-19T13:43:52Z</dcterms:modified>
</cp:coreProperties>
</file>