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7.xml" ContentType="application/vnd.openxmlformats-officedocument.drawingml.chartshapes+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updateLinks="never" defaultThemeVersion="124226"/>
  <mc:AlternateContent xmlns:mc="http://schemas.openxmlformats.org/markup-compatibility/2006">
    <mc:Choice Requires="x15">
      <x15ac:absPath xmlns:x15ac="http://schemas.microsoft.com/office/spreadsheetml/2010/11/ac" url="C:\Users\stinks\Desktop\Work at home docs\Guides_modules\Mortality\"/>
    </mc:Choice>
  </mc:AlternateContent>
  <xr:revisionPtr revIDLastSave="0" documentId="13_ncr:1_{740B49E9-A8BF-4F66-99A5-AB0FB6503B0C}" xr6:coauthVersionLast="45" xr6:coauthVersionMax="45" xr10:uidLastSave="{00000000-0000-0000-0000-000000000000}"/>
  <bookViews>
    <workbookView xWindow="-120" yWindow="-120" windowWidth="20730" windowHeight="11160" tabRatio="773" xr2:uid="{00000000-000D-0000-FFFF-FFFF00000000}"/>
  </bookViews>
  <sheets>
    <sheet name="Contents" sheetId="22" r:id="rId1"/>
    <sheet name="Table1 Dual-code table ICD9-10" sheetId="1" r:id="rId2"/>
    <sheet name="Table2-Distrib of UCD (20 cats)" sheetId="3" r:id="rId3"/>
    <sheet name="Table3-Number deathsyear 71-16" sheetId="5" r:id="rId4"/>
    <sheet name="Table4-Number IHD deaths 71-17" sheetId="4" r:id="rId5"/>
    <sheet name="Table5-No. diabetes deaths71-17" sheetId="6" r:id="rId6"/>
    <sheet name="Table6-No. resp. deaths71-17" sheetId="7" r:id="rId7"/>
    <sheet name="Table7-No. cancer deaths 71-17" sheetId="8" r:id="rId8"/>
    <sheet name="Table8-No. other deaths 71-17" sheetId="9" r:id="rId9"/>
    <sheet name="Table9-WidowhoodYrSpouseDeath" sheetId="10" r:id="rId10"/>
    <sheet name="Table10-WidowhoodYrSpouseBirth " sheetId="13" r:id="rId11"/>
    <sheet name="Table11-WidowhoodSpouseAge" sheetId="14" r:id="rId12"/>
    <sheet name="Table12-WidowhoodByLSAge" sheetId="15" r:id="rId13"/>
    <sheet name="Table13-WidowhoodByUCD" sheetId="16" r:id="rId14"/>
    <sheet name="Table14-No.InfantDeaths" sheetId="17" r:id="rId15"/>
    <sheet name="Table15-age infant death" sheetId="18" r:id="rId16"/>
    <sheet name="Table 16-infant deaths by UCD" sheetId="19" r:id="rId17"/>
    <sheet name="Table17-NumberStillBirths" sheetId="20" r:id="rId18"/>
    <sheet name="Table 18-Still births by UCD" sheetId="21" r:id="rId19"/>
  </sheets>
  <externalReferences>
    <externalReference r:id="rId20"/>
  </externalReferences>
  <definedNames>
    <definedName name="_xlnm.Print_Area" localSheetId="16">'Table 16-infant deaths by UCD'!$A$3:$L$57</definedName>
    <definedName name="_xlnm.Print_Area" localSheetId="18">'Table 18-Still births by UCD'!$A$3:$L$46</definedName>
    <definedName name="_xlnm.Print_Area" localSheetId="1">'Table1 Dual-code table ICD9-10'!$A$3:$I$163</definedName>
    <definedName name="_xlnm.Print_Area" localSheetId="10">'Table10-WidowhoodYrSpouseBirth '!$A$3:$R$119</definedName>
    <definedName name="_xlnm.Print_Area" localSheetId="11">'Table11-WidowhoodSpouseAge'!$A$3:$P$109</definedName>
    <definedName name="_xlnm.Print_Area" localSheetId="12">'Table12-WidowhoodByLSAge'!$A$3:$N$105</definedName>
    <definedName name="_xlnm.Print_Area" localSheetId="13">'Table13-WidowhoodByUCD'!$A$3:$M$55</definedName>
    <definedName name="_xlnm.Print_Area" localSheetId="14">'Table14-No.InfantDeaths'!$A$3:$F$51</definedName>
    <definedName name="_xlnm.Print_Area" localSheetId="15">'Table15-age infant death'!$A$3:$I$69</definedName>
    <definedName name="_xlnm.Print_Area" localSheetId="17">'Table17-NumberStillBirths'!$A$3:$F$55</definedName>
    <definedName name="_xlnm.Print_Area" localSheetId="2">'Table2-Distrib of UCD (20 cats)'!$A$3:$O$118</definedName>
    <definedName name="_xlnm.Print_Area" localSheetId="3">'Table3-Number deathsyear 71-16'!$A$3:$Q$79</definedName>
    <definedName name="_xlnm.Print_Area" localSheetId="4">'Table4-Number IHD deaths 71-17'!$A$3:$T$75</definedName>
    <definedName name="_xlnm.Print_Area" localSheetId="5">'Table5-No. diabetes deaths71-17'!$A$3:$S$77</definedName>
    <definedName name="_xlnm.Print_Area" localSheetId="7">'Table7-No. cancer deaths 71-17'!$A$3:$S$77</definedName>
    <definedName name="_xlnm.Print_Area" localSheetId="8">'Table8-No. other deaths 71-17'!$A$3:$Q$76</definedName>
    <definedName name="_xlnm.Print_Area" localSheetId="9">'Table9-WidowhoodYrSpouseDeath'!$A$3:$P$78</definedName>
    <definedName name="_xlnm.Print_Titles" localSheetId="1">'Table1 Dual-code table ICD9-10'!$6:$7</definedName>
  </definedNames>
  <calcPr calcId="181029"/>
</workbook>
</file>

<file path=xl/calcChain.xml><?xml version="1.0" encoding="utf-8"?>
<calcChain xmlns="http://schemas.openxmlformats.org/spreadsheetml/2006/main">
  <c r="D25" i="21" l="1"/>
  <c r="D24" i="21"/>
  <c r="D22" i="21"/>
  <c r="D23" i="21"/>
  <c r="D11" i="21"/>
  <c r="D14" i="21"/>
  <c r="D13" i="21"/>
  <c r="D10" i="21"/>
  <c r="D8" i="21"/>
  <c r="D52"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7" i="20"/>
  <c r="D26" i="21" l="1"/>
  <c r="D15" i="21"/>
  <c r="D28" i="19"/>
  <c r="D30" i="19"/>
  <c r="D26" i="19"/>
  <c r="D25" i="19"/>
  <c r="D27" i="19"/>
  <c r="D29" i="19"/>
  <c r="D16" i="19"/>
  <c r="D15" i="19"/>
  <c r="D14" i="19"/>
  <c r="D13" i="19"/>
  <c r="D12" i="19"/>
  <c r="D10" i="19"/>
  <c r="D8" i="19"/>
  <c r="C83" i="3"/>
  <c r="D64" i="3"/>
  <c r="D65" i="3"/>
  <c r="D66" i="3"/>
  <c r="D67" i="3"/>
  <c r="D68" i="3"/>
  <c r="D69" i="3"/>
  <c r="D70" i="3"/>
  <c r="D71" i="3"/>
  <c r="D72" i="3"/>
  <c r="D73" i="3"/>
  <c r="D74" i="3"/>
  <c r="D75" i="3"/>
  <c r="D76" i="3"/>
  <c r="D77" i="3"/>
  <c r="D78" i="3"/>
  <c r="D79" i="3"/>
  <c r="D80" i="3"/>
  <c r="D81" i="3"/>
  <c r="D82" i="3"/>
  <c r="D63" i="3"/>
  <c r="B83" i="3"/>
  <c r="C47" i="18"/>
  <c r="D46" i="18"/>
  <c r="D45" i="18"/>
  <c r="D44" i="18"/>
  <c r="D43" i="18"/>
  <c r="D42" i="18"/>
  <c r="B47" i="18"/>
  <c r="D17" i="19" l="1"/>
  <c r="D31" i="19"/>
  <c r="D83" i="3"/>
  <c r="D41" i="18"/>
  <c r="D40" i="18"/>
  <c r="D39" i="18"/>
  <c r="D38" i="18"/>
  <c r="D37" i="18"/>
  <c r="D47" i="18" s="1"/>
  <c r="C11" i="18"/>
  <c r="B11" i="18"/>
  <c r="D10" i="18"/>
  <c r="D9" i="18"/>
  <c r="D8" i="18"/>
  <c r="D7" i="18"/>
  <c r="D6" i="18"/>
  <c r="D11" i="18" l="1"/>
  <c r="C50" i="17"/>
  <c r="B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8" i="16"/>
  <c r="D9" i="16"/>
  <c r="D10" i="16"/>
  <c r="D11" i="16"/>
  <c r="D12" i="16"/>
  <c r="D13" i="16"/>
  <c r="D14" i="16"/>
  <c r="D15" i="16"/>
  <c r="D16" i="16"/>
  <c r="D17" i="16"/>
  <c r="D18" i="16"/>
  <c r="D19" i="16"/>
  <c r="D20" i="16"/>
  <c r="D21" i="16"/>
  <c r="D22" i="16"/>
  <c r="D23" i="16"/>
  <c r="D24" i="16"/>
  <c r="D25" i="16"/>
  <c r="D26" i="16"/>
  <c r="D7" i="16"/>
  <c r="C27" i="16"/>
  <c r="B27" i="16"/>
  <c r="C83" i="15"/>
  <c r="B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9" i="15"/>
  <c r="D8" i="15"/>
  <c r="D7" i="15"/>
  <c r="D83" i="15" s="1"/>
  <c r="H49" i="17" l="1"/>
  <c r="D27" i="16"/>
  <c r="D50" i="17"/>
  <c r="J49" i="17" s="1"/>
  <c r="I49" i="17" l="1"/>
  <c r="K49" i="17" s="1"/>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B83" i="14"/>
  <c r="C83" i="14"/>
  <c r="D7" i="14"/>
  <c r="C97"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B97"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C54" i="10"/>
  <c r="B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83" i="14" l="1"/>
  <c r="D97" i="13"/>
  <c r="D54" i="10"/>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C54" i="9"/>
  <c r="B54" i="9"/>
  <c r="D7" i="9"/>
  <c r="C54" i="8"/>
  <c r="B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C54" i="7"/>
  <c r="B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C54" i="6"/>
  <c r="B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C53" i="4"/>
  <c r="D52" i="4"/>
  <c r="B53"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C53" i="5"/>
  <c r="B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53" i="5" l="1"/>
  <c r="E9" i="5" s="1"/>
  <c r="D54" i="9"/>
  <c r="D54" i="8"/>
  <c r="D54" i="7"/>
  <c r="D53" i="4"/>
  <c r="D54" i="6"/>
  <c r="B26" i="3"/>
  <c r="C9" i="3" s="1"/>
  <c r="C12" i="3" l="1"/>
  <c r="C20" i="3"/>
  <c r="C16" i="3"/>
  <c r="C24" i="3"/>
  <c r="C8" i="3"/>
  <c r="C23" i="3"/>
  <c r="C19" i="3"/>
  <c r="C15" i="3"/>
  <c r="C11" i="3"/>
  <c r="C7" i="3"/>
  <c r="C6" i="3"/>
  <c r="C22" i="3"/>
  <c r="C18" i="3"/>
  <c r="C14" i="3"/>
  <c r="C10" i="3"/>
  <c r="C25" i="3"/>
  <c r="C21" i="3"/>
  <c r="C17" i="3"/>
  <c r="C13" i="3"/>
  <c r="E37" i="5"/>
  <c r="E51" i="5"/>
  <c r="E27" i="5"/>
  <c r="E32" i="5"/>
  <c r="E52" i="5"/>
  <c r="E28" i="5"/>
  <c r="E24" i="5"/>
  <c r="E47" i="5"/>
  <c r="E20" i="5"/>
  <c r="E23" i="5"/>
  <c r="E49" i="5"/>
  <c r="E25" i="5"/>
  <c r="E44" i="5"/>
  <c r="E21" i="5"/>
  <c r="E43" i="5"/>
  <c r="E11" i="5"/>
  <c r="E16" i="5"/>
  <c r="E45" i="5"/>
  <c r="E12" i="5"/>
  <c r="E40" i="5"/>
  <c r="E15" i="5"/>
  <c r="E33" i="5"/>
  <c r="E39" i="5"/>
  <c r="E13" i="5"/>
  <c r="E35" i="5"/>
  <c r="E53" i="5"/>
  <c r="E38" i="5"/>
  <c r="E18" i="5"/>
  <c r="E14" i="5"/>
  <c r="E22" i="5"/>
  <c r="E10" i="5"/>
  <c r="E50" i="5"/>
  <c r="E46" i="5"/>
  <c r="E42" i="5"/>
  <c r="E34" i="5"/>
  <c r="E30" i="5"/>
  <c r="E26" i="5"/>
  <c r="E48" i="5"/>
  <c r="E31" i="5"/>
  <c r="E8" i="5"/>
  <c r="E36" i="5"/>
  <c r="E17" i="5"/>
  <c r="E29" i="5"/>
  <c r="E7" i="5"/>
  <c r="E41" i="5"/>
  <c r="E19" i="5"/>
  <c r="K9" i="1"/>
</calcChain>
</file>

<file path=xl/sharedStrings.xml><?xml version="1.0" encoding="utf-8"?>
<sst xmlns="http://schemas.openxmlformats.org/spreadsheetml/2006/main" count="933" uniqueCount="545">
  <si>
    <t>ICD-10 codes</t>
  </si>
  <si>
    <t>Cause of death (ICD-10 titles)</t>
  </si>
  <si>
    <t>Number of deaths allocated with</t>
  </si>
  <si>
    <t>Estimated Comparability Ratio</t>
  </si>
  <si>
    <t>Standard Error</t>
  </si>
  <si>
    <t>95% confidence limits</t>
  </si>
  <si>
    <t>ICD-9</t>
  </si>
  <si>
    <t>ICD-10</t>
  </si>
  <si>
    <t>Lower</t>
  </si>
  <si>
    <t>Upper</t>
  </si>
  <si>
    <t>001 to 799, E800 to E999</t>
  </si>
  <si>
    <t>A00 to R99, V01 to Y89</t>
  </si>
  <si>
    <t>All causes</t>
  </si>
  <si>
    <t>...</t>
  </si>
  <si>
    <t>001 to 139</t>
  </si>
  <si>
    <t>A00 to B99</t>
  </si>
  <si>
    <t>Chapter I. Certain infectious and parasitic diseases</t>
  </si>
  <si>
    <t>002 to 003</t>
  </si>
  <si>
    <t>A01 to A02</t>
  </si>
  <si>
    <t>Salmonella infections</t>
  </si>
  <si>
    <t>F</t>
  </si>
  <si>
    <t>004, 006</t>
  </si>
  <si>
    <t>A03, A06</t>
  </si>
  <si>
    <t>Shigellosis and amoebiasis</t>
  </si>
  <si>
    <t>007 to 009</t>
  </si>
  <si>
    <t>A04, A07 to A09</t>
  </si>
  <si>
    <t>Certain other intestinal infections</t>
  </si>
  <si>
    <t>010 to 018</t>
  </si>
  <si>
    <t>A16 to A19</t>
  </si>
  <si>
    <t>Tuberculosis</t>
  </si>
  <si>
    <t>010 to 012</t>
  </si>
  <si>
    <t>A16</t>
  </si>
  <si>
    <t>Respiratory tuberculosis</t>
  </si>
  <si>
    <t>013 to 018</t>
  </si>
  <si>
    <t>A17 to A19</t>
  </si>
  <si>
    <t>Other tuberculosis</t>
  </si>
  <si>
    <t>A37</t>
  </si>
  <si>
    <t>Whooping cough</t>
  </si>
  <si>
    <t>034.1 to 035</t>
  </si>
  <si>
    <t>A38, A46</t>
  </si>
  <si>
    <t>Scarlet fever and erysipelas</t>
  </si>
  <si>
    <t>A39</t>
  </si>
  <si>
    <t>Meningococcal infection</t>
  </si>
  <si>
    <t>A40 to A41</t>
  </si>
  <si>
    <t>Septicaemia</t>
  </si>
  <si>
    <t>090 to 097</t>
  </si>
  <si>
    <t>A50 to A53</t>
  </si>
  <si>
    <t>Syphilis</t>
  </si>
  <si>
    <t>A80</t>
  </si>
  <si>
    <t>Acute poliomyelitis</t>
  </si>
  <si>
    <t>062 to 064</t>
  </si>
  <si>
    <t>A83 to A84, A85.2</t>
  </si>
  <si>
    <t>Arthropod-borne viral encephalitis</t>
  </si>
  <si>
    <t>B05</t>
  </si>
  <si>
    <t>Measles</t>
  </si>
  <si>
    <t>B15 to B19</t>
  </si>
  <si>
    <t>Viral hepatitis</t>
  </si>
  <si>
    <t>042 to 044</t>
  </si>
  <si>
    <t>B20 to B24</t>
  </si>
  <si>
    <t>Human immunodeficiency virus (HIV) disease</t>
  </si>
  <si>
    <t>B50 to B54</t>
  </si>
  <si>
    <t>Malaria</t>
  </si>
  <si>
    <t>001, 005, 020 to 032, 037, 039 to 041, 046 to 054, 056 to 061, 065 to 066, 071 to 083, 085 to 088, 098 to 134, 136 to 139, 771.3</t>
  </si>
  <si>
    <t>A00, A05, A20 to A36, A42 to A44, A48 to A49, A54 to A79, A81 to A82, A85.0 to A85.1, A85.8, A86 to B04, B06 to B09, B25 to B49, B55 to B99</t>
  </si>
  <si>
    <t>Other and unspecified infectious and parasitic diseases and their sequelae</t>
  </si>
  <si>
    <t>140 to 239</t>
  </si>
  <si>
    <t>C00 to D48</t>
  </si>
  <si>
    <t>Chapter II. Neoplasms</t>
  </si>
  <si>
    <t>140 to 208</t>
  </si>
  <si>
    <t>C00 to C97</t>
  </si>
  <si>
    <t>Malignant neoplasms</t>
  </si>
  <si>
    <t>140 to 149</t>
  </si>
  <si>
    <t>C00 to C14</t>
  </si>
  <si>
    <t>Malignant neoplasms of lip, oral cavity and pharynx</t>
  </si>
  <si>
    <t>C15</t>
  </si>
  <si>
    <t>Malignant neoplasm of esophagus</t>
  </si>
  <si>
    <t>C16</t>
  </si>
  <si>
    <t>Malignant neoplasm of stomach</t>
  </si>
  <si>
    <t>153 to 154</t>
  </si>
  <si>
    <t>C18 to C21</t>
  </si>
  <si>
    <t>Malignant neoplasms of colon, rectum and anus</t>
  </si>
  <si>
    <t>C22</t>
  </si>
  <si>
    <t>Malignant neoplasms of liver and intrahepatic bile ducts</t>
  </si>
  <si>
    <t>C25</t>
  </si>
  <si>
    <t>Malignant neoplasm of pancreas</t>
  </si>
  <si>
    <t>C32</t>
  </si>
  <si>
    <t>Malignant neoplasm of larynx</t>
  </si>
  <si>
    <t>C33 to C34</t>
  </si>
  <si>
    <t>Malignant neoplasms of trachea, bronchus and lung</t>
  </si>
  <si>
    <t>C43</t>
  </si>
  <si>
    <t>Malignant melanoma of skin</t>
  </si>
  <si>
    <t>174 to 175</t>
  </si>
  <si>
    <t>C50</t>
  </si>
  <si>
    <t>Malignant neoplasm of breast</t>
  </si>
  <si>
    <t>C53</t>
  </si>
  <si>
    <t>Malignant neoplasm of cervix uteri</t>
  </si>
  <si>
    <t>179, 182</t>
  </si>
  <si>
    <t>C54 to C55</t>
  </si>
  <si>
    <t>Malignant neoplasms of corpus uteri and uterus, part unspecified</t>
  </si>
  <si>
    <t>C56</t>
  </si>
  <si>
    <t>Malignant neoplasm of ovary</t>
  </si>
  <si>
    <t>C61</t>
  </si>
  <si>
    <t>Malignant neoplasm of prostate</t>
  </si>
  <si>
    <t>189.0 to 189.1</t>
  </si>
  <si>
    <t>C64 to C65</t>
  </si>
  <si>
    <t>Malignant neoplasms of kidney and renal pelvis</t>
  </si>
  <si>
    <t>C67</t>
  </si>
  <si>
    <t>Malignant neoplasm of bladder</t>
  </si>
  <si>
    <t>191 to 192</t>
  </si>
  <si>
    <t>C70 to C72</t>
  </si>
  <si>
    <t>Malignant neoplasms of meninges, brain and other parts of central nervous system</t>
  </si>
  <si>
    <t>200 to 208</t>
  </si>
  <si>
    <t>C81 to C96</t>
  </si>
  <si>
    <t>Malignant neoplasms of lymphoid, haematopoietic and related tissue</t>
  </si>
  <si>
    <t>C81</t>
  </si>
  <si>
    <t>Hodgkin's disease</t>
  </si>
  <si>
    <t>200, 202</t>
  </si>
  <si>
    <t>C82 to C85</t>
  </si>
  <si>
    <t>Non-Hodgkin's lymphoma</t>
  </si>
  <si>
    <t>204 to 208</t>
  </si>
  <si>
    <t>C91 to C95</t>
  </si>
  <si>
    <t>Leukaemia</t>
  </si>
  <si>
    <t>C88, C90</t>
  </si>
  <si>
    <t>Multiple myeloma and immunoproliferative neoplasms</t>
  </si>
  <si>
    <t>C96</t>
  </si>
  <si>
    <t>Other and unspecified malignant neoplasms of lymphoid, haematopoietic and related tissue</t>
  </si>
  <si>
    <t>152, 156, 158 to 160, 163 to 171, 173, 181, 183.2 to 184, 186 to 187, 189.2 to 190, 193 to 199</t>
  </si>
  <si>
    <t>C17, C23 to C24, C26 to C31, C37 to C41, C44 to C49, C51 to C52, C57 to C60, C62 to C63, C66, C68 to C69, C73 to C80, C97</t>
  </si>
  <si>
    <t>All other and unspecified malignant neoplasms</t>
  </si>
  <si>
    <t>210 to 239</t>
  </si>
  <si>
    <t>D00 to D48</t>
  </si>
  <si>
    <t>In situ neoplasms, benign neoplasms and neoplasms of uncertain or unknown behaviour</t>
  </si>
  <si>
    <t>280 to 289</t>
  </si>
  <si>
    <t>D50 to D89</t>
  </si>
  <si>
    <t>Chapter III. Diseases of the blood and blood-forming organs and certain disorders involving the immune mechanism</t>
  </si>
  <si>
    <t>280 to 285</t>
  </si>
  <si>
    <t>D50 to D64</t>
  </si>
  <si>
    <t>Anaemias</t>
  </si>
  <si>
    <t>240 to 279</t>
  </si>
  <si>
    <t>E00 to E90</t>
  </si>
  <si>
    <t>Chapter IV. Endocrine, nutritional and metabolic diseases</t>
  </si>
  <si>
    <t>E10 to E14</t>
  </si>
  <si>
    <t>Diabetes mellitus</t>
  </si>
  <si>
    <t>260 to 269</t>
  </si>
  <si>
    <t>E40 to E64</t>
  </si>
  <si>
    <t>Nutritional deficiencies</t>
  </si>
  <si>
    <t>260 to 263</t>
  </si>
  <si>
    <t>E40 to E46</t>
  </si>
  <si>
    <t>Malnutrition</t>
  </si>
  <si>
    <t>264 to 269</t>
  </si>
  <si>
    <t>E50 to E64</t>
  </si>
  <si>
    <t>Other nutritional deficiencies</t>
  </si>
  <si>
    <t>290 to 319</t>
  </si>
  <si>
    <t>F00 to F99</t>
  </si>
  <si>
    <t>Chapter V. Mental and behavioural disorders</t>
  </si>
  <si>
    <t>320 to 389</t>
  </si>
  <si>
    <t>G00 to H95</t>
  </si>
  <si>
    <t>Chapters VI to VIII. Diseases of the nervous system and the sense organs</t>
  </si>
  <si>
    <t>320, 322</t>
  </si>
  <si>
    <t>G00, G03</t>
  </si>
  <si>
    <t>Meningitis</t>
  </si>
  <si>
    <t>G20 to G21</t>
  </si>
  <si>
    <t>Parkinson's disease</t>
  </si>
  <si>
    <t>G30</t>
  </si>
  <si>
    <t>Alzheimer's disease</t>
  </si>
  <si>
    <t>390 to 459</t>
  </si>
  <si>
    <t>I00 to I99</t>
  </si>
  <si>
    <t>Chapter IX. Diseases of the circulatory system</t>
  </si>
  <si>
    <t>390 to 434, 436 to 448</t>
  </si>
  <si>
    <t>I00 to I78</t>
  </si>
  <si>
    <t>Major cardiovascular diseases</t>
  </si>
  <si>
    <t>390 to 398, 402, 404, 410 to 429</t>
  </si>
  <si>
    <t>I00 to I09, I11, I13, I20 to I51</t>
  </si>
  <si>
    <t>Diseases of heart</t>
  </si>
  <si>
    <t>390 to 398</t>
  </si>
  <si>
    <t>I00 to I09</t>
  </si>
  <si>
    <t>Acute rheumatic fever and chronic rheumatic heart diseases</t>
  </si>
  <si>
    <t>I11</t>
  </si>
  <si>
    <t>Hypertensive heart disease</t>
  </si>
  <si>
    <t>I13</t>
  </si>
  <si>
    <t>Hypertensive heart and renal disease</t>
  </si>
  <si>
    <t>410 to 414</t>
  </si>
  <si>
    <t>I20 to I25</t>
  </si>
  <si>
    <t>Ischaemic heart diseases</t>
  </si>
  <si>
    <t>410 to 414, 429.2 (Alt)</t>
  </si>
  <si>
    <t>I21 to I22</t>
  </si>
  <si>
    <t>Acute myocardial infarction</t>
  </si>
  <si>
    <t>I24</t>
  </si>
  <si>
    <t>Other acute ischaemic heart diseases</t>
  </si>
  <si>
    <t>412 to 414, 429.2</t>
  </si>
  <si>
    <t>I20, I25</t>
  </si>
  <si>
    <t>Other forms of chronic ischaemic heart disease</t>
  </si>
  <si>
    <t>I25.0</t>
  </si>
  <si>
    <t>Atherosclerotic cardiovascular disease, so described</t>
  </si>
  <si>
    <t>412 to 414</t>
  </si>
  <si>
    <t>I20, I25.1 to I25.9</t>
  </si>
  <si>
    <t>All other forms of chronic ischaemic heart disease</t>
  </si>
  <si>
    <t>415 to 429.1, 429.3 to 429.9</t>
  </si>
  <si>
    <t>I26 to I51</t>
  </si>
  <si>
    <t>Other heart diseases</t>
  </si>
  <si>
    <t>I33</t>
  </si>
  <si>
    <t>Acute and subacute endocarditis</t>
  </si>
  <si>
    <t>420, 422 to 423</t>
  </si>
  <si>
    <t>I30 to I31, I40</t>
  </si>
  <si>
    <t>Diseases of pericardium and acute myocarditis</t>
  </si>
  <si>
    <t>I50</t>
  </si>
  <si>
    <t>Heart failure</t>
  </si>
  <si>
    <t>415 to 417, 424 to 427, 429.0 to 429.1, 429.3 to 429.9</t>
  </si>
  <si>
    <t>I26 to I28, I34 to I38, I42 to I49, I51</t>
  </si>
  <si>
    <t>All other forms of heart disease</t>
  </si>
  <si>
    <t>401, 403</t>
  </si>
  <si>
    <t>I10, I12</t>
  </si>
  <si>
    <t>Essential (primary) hypertension and hypertensive renal disease</t>
  </si>
  <si>
    <t>430 to 438</t>
  </si>
  <si>
    <t>I60 to I69</t>
  </si>
  <si>
    <t>Cerebrovascular diseases</t>
  </si>
  <si>
    <t>430 to 434, 436 to 438 (Alt)</t>
  </si>
  <si>
    <t>I70</t>
  </si>
  <si>
    <t>Atherosclerosis</t>
  </si>
  <si>
    <t>441 to 448</t>
  </si>
  <si>
    <t>I71 to I78</t>
  </si>
  <si>
    <t>Other diseases of circulatory system</t>
  </si>
  <si>
    <t>I71</t>
  </si>
  <si>
    <t>Aortic aneurysm and dissection</t>
  </si>
  <si>
    <t>442 to 448</t>
  </si>
  <si>
    <t>I72 to I78</t>
  </si>
  <si>
    <t>Other diseases of arteries, arterioles and capillaries</t>
  </si>
  <si>
    <t>451 to 459</t>
  </si>
  <si>
    <t>I80 to I99</t>
  </si>
  <si>
    <t>Other disorders of circulatory system</t>
  </si>
  <si>
    <t>460 to 519</t>
  </si>
  <si>
    <t>J00 to J99</t>
  </si>
  <si>
    <t>Chapter X. Diseases of the respiratory system</t>
  </si>
  <si>
    <t>480 to 487</t>
  </si>
  <si>
    <t>J10 to J18</t>
  </si>
  <si>
    <t>Influenza and pneumonia</t>
  </si>
  <si>
    <t>J10 to J11</t>
  </si>
  <si>
    <t>Influenza</t>
  </si>
  <si>
    <t>480 to 486</t>
  </si>
  <si>
    <t>J12 to J18</t>
  </si>
  <si>
    <t>Pneumonia</t>
  </si>
  <si>
    <t>J20 to J22</t>
  </si>
  <si>
    <t>Other acute lower respiratory infections</t>
  </si>
  <si>
    <t>J20 to J21</t>
  </si>
  <si>
    <t>Acute bronchitis and bronchiolitis</t>
  </si>
  <si>
    <t>J22</t>
  </si>
  <si>
    <t>Unspecified acute lower respiratory infection</t>
  </si>
  <si>
    <t>490 to 494, 496</t>
  </si>
  <si>
    <t>J40 to J47</t>
  </si>
  <si>
    <t>Chronic lower respiratory diseases</t>
  </si>
  <si>
    <t>490 to 491</t>
  </si>
  <si>
    <t>J40 to J42</t>
  </si>
  <si>
    <t>Bronchitis, chronic and unspecified</t>
  </si>
  <si>
    <t>J43</t>
  </si>
  <si>
    <t>Emphysema</t>
  </si>
  <si>
    <t>J45 to J46</t>
  </si>
  <si>
    <t>Asthma</t>
  </si>
  <si>
    <t>494, 496</t>
  </si>
  <si>
    <t>J44, J47</t>
  </si>
  <si>
    <t>Other chronic lower respiratory diseases</t>
  </si>
  <si>
    <t>500 to 506</t>
  </si>
  <si>
    <t>J60 to J66, J68</t>
  </si>
  <si>
    <t>Pneumoconioses and chemical effects</t>
  </si>
  <si>
    <t>J69</t>
  </si>
  <si>
    <t>Pneumonitis due to solids and liquids</t>
  </si>
  <si>
    <t>034.0, 460 to 465, 470 to 478, 495, 508 to 519</t>
  </si>
  <si>
    <t>J00 to J06, J30 to J39, J67, J70 to J98</t>
  </si>
  <si>
    <t>Other diseases of respiratory system</t>
  </si>
  <si>
    <t>520 to 579</t>
  </si>
  <si>
    <t>K00 to K93</t>
  </si>
  <si>
    <t>Chapter XI. Diseases of the digestive system</t>
  </si>
  <si>
    <t>531 to 534</t>
  </si>
  <si>
    <t>K25 to K28</t>
  </si>
  <si>
    <t>Peptic ulcer</t>
  </si>
  <si>
    <t>540 to 543</t>
  </si>
  <si>
    <t>K35 to K38</t>
  </si>
  <si>
    <t>Diseases of appendix</t>
  </si>
  <si>
    <t>550 to 553</t>
  </si>
  <si>
    <t>K40 to K46</t>
  </si>
  <si>
    <t>Hernia</t>
  </si>
  <si>
    <t>K70, K73 to K74</t>
  </si>
  <si>
    <t>Chronic liver disease and cirrhosis</t>
  </si>
  <si>
    <t>571.0 to 571.3</t>
  </si>
  <si>
    <t>K70</t>
  </si>
  <si>
    <t>Alcoholic liver disease</t>
  </si>
  <si>
    <t>571.4 to 571.9</t>
  </si>
  <si>
    <t>K73 to K74</t>
  </si>
  <si>
    <t>Other chronic liver disease and cirrhosis</t>
  </si>
  <si>
    <t>574 to 575</t>
  </si>
  <si>
    <t>K80 to K82</t>
  </si>
  <si>
    <t>Cholelithiasis and other disorders of gallbladder</t>
  </si>
  <si>
    <t>680 to 709</t>
  </si>
  <si>
    <t>L00 to L99</t>
  </si>
  <si>
    <t>Chapter XII. Diseases of the skin and subcutaneous tissue</t>
  </si>
  <si>
    <t>710 to 739</t>
  </si>
  <si>
    <t>M00 to M99</t>
  </si>
  <si>
    <t xml:space="preserve">Chapter XIII. Diseases of the musculoskeletal system and connective tissue </t>
  </si>
  <si>
    <t>580 to 629</t>
  </si>
  <si>
    <t>N00 to N99</t>
  </si>
  <si>
    <t>Chapter XIV. Diseases of the genitourinary system</t>
  </si>
  <si>
    <t>580 to 589</t>
  </si>
  <si>
    <t>N00 to N07, N17 to N19, N25 to N27</t>
  </si>
  <si>
    <t>Nephritis, nephrotic syndrome and nephrosis</t>
  </si>
  <si>
    <t>580 to 581</t>
  </si>
  <si>
    <t>N00 to N01, N04</t>
  </si>
  <si>
    <t>Acute and rapidly progressive nephritic and nephrotic syndrome</t>
  </si>
  <si>
    <t>582 to 583, 587</t>
  </si>
  <si>
    <t>N02 to N03, N05 to N07, N26</t>
  </si>
  <si>
    <t>Chronic glomerulonephritis, nephritis and nephropathy not specified as acute or chronic, and renal sclerosis unspecified</t>
  </si>
  <si>
    <t>584 to 586</t>
  </si>
  <si>
    <t>N17 to N19</t>
  </si>
  <si>
    <t>Renal failure</t>
  </si>
  <si>
    <t>588 to 589</t>
  </si>
  <si>
    <t>N25, N27</t>
  </si>
  <si>
    <t>Other disorders of kidney</t>
  </si>
  <si>
    <t>N10 to N12, N13.6, N15.1</t>
  </si>
  <si>
    <t>Infections of kidney</t>
  </si>
  <si>
    <t>N40</t>
  </si>
  <si>
    <t>Hyperplasia of prostate</t>
  </si>
  <si>
    <t>614 to 616</t>
  </si>
  <si>
    <t>N70 to N76</t>
  </si>
  <si>
    <t>Inflammatory diseases of female pelvic organs</t>
  </si>
  <si>
    <t>630 to 676</t>
  </si>
  <si>
    <t>O00 to O99</t>
  </si>
  <si>
    <t>Chapter XV. Pregnancy, childbirth and the puerperium</t>
  </si>
  <si>
    <t>630 to 639</t>
  </si>
  <si>
    <t>O00 to O07</t>
  </si>
  <si>
    <t>Pregnancy with abortive outcome</t>
  </si>
  <si>
    <t>640 to 676</t>
  </si>
  <si>
    <t>O10 to O99</t>
  </si>
  <si>
    <t>Other complications of pregnancy, childbirth and the puerperium</t>
  </si>
  <si>
    <t>760 to 771.2, 771.4 to 779</t>
  </si>
  <si>
    <t>P00 to P96</t>
  </si>
  <si>
    <t>Chapter XVI. Certain conditions originating in the perinatal period</t>
  </si>
  <si>
    <t>740 to 759</t>
  </si>
  <si>
    <t>Q00 to Q99</t>
  </si>
  <si>
    <t>Chapter XVII. Congenital malformations, deformations and chromosomal abnormalities</t>
  </si>
  <si>
    <t>780 to 799</t>
  </si>
  <si>
    <t>R00 to R99</t>
  </si>
  <si>
    <t>Chapter XVIII. Symptoms, signs and abnormal clinical and laboratory findings, not elsewhere classified</t>
  </si>
  <si>
    <t>R95</t>
  </si>
  <si>
    <t>Sudden infant death syndrome</t>
  </si>
  <si>
    <t>780 to 797, 798.1 to 799</t>
  </si>
  <si>
    <t>R00 to R94, R96 to R99</t>
  </si>
  <si>
    <t>Other symptoms, signs and abnormal clinical and laboratory findings</t>
  </si>
  <si>
    <t>Residual</t>
  </si>
  <si>
    <t>All other diseases</t>
  </si>
  <si>
    <t>E800 to E999</t>
  </si>
  <si>
    <t>V01 to Y98</t>
  </si>
  <si>
    <t>Chapter XX. External causes of morbidity and mortality</t>
  </si>
  <si>
    <t>E800 to E869, E880 to E929</t>
  </si>
  <si>
    <t>V01 to X59, Y85 to Y86</t>
  </si>
  <si>
    <t>Accidents (unintentional injuries)</t>
  </si>
  <si>
    <t>E800 to E848, E929.0, E929.1</t>
  </si>
  <si>
    <t>V01 to V99, Y85</t>
  </si>
  <si>
    <t>Transport accidents</t>
  </si>
  <si>
    <t>E810 to E825</t>
  </si>
  <si>
    <t>V02 to V04, V09.0, V09.2, V12 to V14, V19.0 to V19.2, V19.4 to V19.6, V20 to V79, V80.3 to V80.5, V81.0 to V81.1, V82.0 to V82.1, V83 to V86, V87.0 to V87.8, V88.0 to V88.8, V89.0, V89.2</t>
  </si>
  <si>
    <t>Motor vehicle accidents</t>
  </si>
  <si>
    <t>E800 to E807, E826 to E829</t>
  </si>
  <si>
    <t>V01, V05 to V06, V09.1, V09.3 to V09.9, V10 to V11, V15 to V18, V19.3, V19.8 to V19.9, V80.0 to V80.2, V80.6 to V80.9, V81.2 to V81.9, V82.2 to V82.9, V87.9, V88.9, V89.1, V89.3, V89.9</t>
  </si>
  <si>
    <t>Other land transport accidents</t>
  </si>
  <si>
    <t>E830 to E848, E929.0, E929.1</t>
  </si>
  <si>
    <t>V90 to V99, Y85</t>
  </si>
  <si>
    <t>Water, air and space, and other and unspecified transport accidents and their sequelae</t>
  </si>
  <si>
    <t>E850 to E869, E880 to E928, E929.2 to E929.9</t>
  </si>
  <si>
    <t>W00 to X59, Y86</t>
  </si>
  <si>
    <t>Nontransport accidents</t>
  </si>
  <si>
    <t>E880 to E888</t>
  </si>
  <si>
    <t>W00 to W19</t>
  </si>
  <si>
    <t>Falls</t>
  </si>
  <si>
    <t>E922</t>
  </si>
  <si>
    <t>W32 to W34</t>
  </si>
  <si>
    <t>Accidental discharge of firearms</t>
  </si>
  <si>
    <t>E910</t>
  </si>
  <si>
    <t>W65 to W74</t>
  </si>
  <si>
    <t>Accidental drowning and submersion</t>
  </si>
  <si>
    <t>E890 to E899</t>
  </si>
  <si>
    <t>X00 to X09</t>
  </si>
  <si>
    <t>Accidental exposure to smoke, fire and flames</t>
  </si>
  <si>
    <t>E850 to E869, E924.1</t>
  </si>
  <si>
    <t>X40 to X49</t>
  </si>
  <si>
    <t>Accidental poisoning and exposure to noxious substances</t>
  </si>
  <si>
    <t>E900 to E909, E911 to E921, E923 to E924.0, E924.8 to E928, E929.2 to E929.9</t>
  </si>
  <si>
    <t>W20 to W31, W35 to W64, W75 to W99, X10 to X39, X50 to X59, Y86</t>
  </si>
  <si>
    <t>Other and unspecified nontransport accidents and their sequelae</t>
  </si>
  <si>
    <t>E950 to E959</t>
  </si>
  <si>
    <t>X60 to X84, Y87.0</t>
  </si>
  <si>
    <t>Intentional self-harm (suicide)</t>
  </si>
  <si>
    <t>E955.0 to E955.4</t>
  </si>
  <si>
    <t>X72 to X74</t>
  </si>
  <si>
    <t>Intentional self-harm (suicide) by discharge of firearms</t>
  </si>
  <si>
    <t>E950 to E954, E955.5 to E959</t>
  </si>
  <si>
    <t>X60 to X71, X75 to X84, Y87.0</t>
  </si>
  <si>
    <t>Intentional self-harm (suicide) by other and unspecified means and their sequelae</t>
  </si>
  <si>
    <t>E960 to E969</t>
  </si>
  <si>
    <t>X85 to Y09, Y87.1</t>
  </si>
  <si>
    <t>Assault (homicide)</t>
  </si>
  <si>
    <t>E965.0 to E965.4</t>
  </si>
  <si>
    <t>X93 to X95</t>
  </si>
  <si>
    <t>Assault (homicide) by discharge of firearms</t>
  </si>
  <si>
    <t>E960 to E964, E965.5 to E969</t>
  </si>
  <si>
    <t>X85 to X92, X96 to Y09, Y87.1</t>
  </si>
  <si>
    <t>Assault (homicide) by other and unspecified means and their sequelae</t>
  </si>
  <si>
    <t>E970 to E978</t>
  </si>
  <si>
    <t>Y35, Y89.0</t>
  </si>
  <si>
    <t>Legal intervention</t>
  </si>
  <si>
    <t>E980 to E989</t>
  </si>
  <si>
    <t>Y10 to Y34, Y87.2, Y89.9</t>
  </si>
  <si>
    <t>Events of undetermined intent</t>
  </si>
  <si>
    <t>E985.0 to E985.4</t>
  </si>
  <si>
    <t>Y22 to Y24</t>
  </si>
  <si>
    <t>Discharge of firearms, undetermined intent</t>
  </si>
  <si>
    <t>E980 to E984, E985.5 to E989</t>
  </si>
  <si>
    <t>Y10 to Y21, Y25 to Y34, Y87.2, Y89.9</t>
  </si>
  <si>
    <t>Other and unspecified events of undetermined intent and their sequelae</t>
  </si>
  <si>
    <t>E990 to E999</t>
  </si>
  <si>
    <t>Y36, Y89.1</t>
  </si>
  <si>
    <t>Operations of war and their sequelae</t>
  </si>
  <si>
    <t>E870 to E879, E930 to E949</t>
  </si>
  <si>
    <t>Y40 to Y84, Y88</t>
  </si>
  <si>
    <t>Complications of medical and surgical care</t>
  </si>
  <si>
    <t>ICD-9 codes</t>
  </si>
  <si>
    <r>
      <t>26</t>
    </r>
    <r>
      <rPr>
        <vertAlign val="superscript"/>
        <sz val="10"/>
        <color theme="1"/>
        <rFont val="Arial"/>
        <family val="2"/>
      </rPr>
      <t>E</t>
    </r>
  </si>
  <si>
    <r>
      <t>21</t>
    </r>
    <r>
      <rPr>
        <vertAlign val="superscript"/>
        <sz val="10"/>
        <color theme="1"/>
        <rFont val="Arial"/>
        <family val="2"/>
      </rPr>
      <t>E</t>
    </r>
  </si>
  <si>
    <r>
      <t>0.7949</t>
    </r>
    <r>
      <rPr>
        <vertAlign val="superscript"/>
        <sz val="10"/>
        <color theme="1"/>
        <rFont val="Arial"/>
        <family val="2"/>
      </rPr>
      <t>E</t>
    </r>
  </si>
  <si>
    <r>
      <t>0.1462</t>
    </r>
    <r>
      <rPr>
        <vertAlign val="superscript"/>
        <sz val="10"/>
        <color theme="1"/>
        <rFont val="Arial"/>
        <family val="2"/>
      </rPr>
      <t>E</t>
    </r>
  </si>
  <si>
    <r>
      <t>0.5084</t>
    </r>
    <r>
      <rPr>
        <vertAlign val="superscript"/>
        <sz val="10"/>
        <color theme="1"/>
        <rFont val="Arial"/>
        <family val="2"/>
      </rPr>
      <t>E</t>
    </r>
  </si>
  <si>
    <r>
      <t>1.0814</t>
    </r>
    <r>
      <rPr>
        <vertAlign val="superscript"/>
        <sz val="10"/>
        <color theme="1"/>
        <rFont val="Arial"/>
        <family val="2"/>
      </rPr>
      <t>E</t>
    </r>
  </si>
  <si>
    <r>
      <t>101</t>
    </r>
    <r>
      <rPr>
        <vertAlign val="superscript"/>
        <sz val="10"/>
        <color theme="1"/>
        <rFont val="Arial"/>
        <family val="2"/>
      </rPr>
      <t>E</t>
    </r>
  </si>
  <si>
    <r>
      <t>83</t>
    </r>
    <r>
      <rPr>
        <vertAlign val="superscript"/>
        <sz val="10"/>
        <color theme="1"/>
        <rFont val="Arial"/>
        <family val="2"/>
      </rPr>
      <t>E</t>
    </r>
  </si>
  <si>
    <r>
      <t>0.8185</t>
    </r>
    <r>
      <rPr>
        <vertAlign val="superscript"/>
        <sz val="10"/>
        <color theme="1"/>
        <rFont val="Arial"/>
        <family val="2"/>
      </rPr>
      <t>E</t>
    </r>
  </si>
  <si>
    <r>
      <t>0.1337</t>
    </r>
    <r>
      <rPr>
        <vertAlign val="superscript"/>
        <sz val="10"/>
        <color theme="1"/>
        <rFont val="Arial"/>
        <family val="2"/>
      </rPr>
      <t>E</t>
    </r>
  </si>
  <si>
    <r>
      <t>0.5564</t>
    </r>
    <r>
      <rPr>
        <vertAlign val="superscript"/>
        <sz val="10"/>
        <color theme="1"/>
        <rFont val="Arial"/>
        <family val="2"/>
      </rPr>
      <t>E</t>
    </r>
  </si>
  <si>
    <r>
      <t>1.0806</t>
    </r>
    <r>
      <rPr>
        <vertAlign val="superscript"/>
        <sz val="10"/>
        <color theme="1"/>
        <rFont val="Arial"/>
        <family val="2"/>
      </rPr>
      <t>E</t>
    </r>
  </si>
  <si>
    <t xml:space="preserve">see: https://www150.statcan.gc.ca/n1/pub/84-548-x/2005001/4158981-eng.htm </t>
  </si>
  <si>
    <t>Statistics Canada
100 Tunney's Pasture Driveway
Ottawa
Ontario K1A 0T6</t>
  </si>
  <si>
    <r>
      <rPr>
        <b/>
        <sz val="10"/>
        <color theme="1"/>
        <rFont val="Arial"/>
        <family val="2"/>
      </rPr>
      <t>E-mail:</t>
    </r>
    <r>
      <rPr>
        <sz val="10"/>
        <color theme="1"/>
        <rFont val="Arial"/>
        <family val="2"/>
      </rPr>
      <t xml:space="preserve"> infostats@statcan.gc.ca</t>
    </r>
  </si>
  <si>
    <t>Year of death</t>
  </si>
  <si>
    <t>Male</t>
  </si>
  <si>
    <t>Female</t>
  </si>
  <si>
    <t>Total</t>
  </si>
  <si>
    <t>Frequency</t>
  </si>
  <si>
    <t>Percent</t>
  </si>
  <si>
    <t>Source: ONS LS
Data extracted from the LS on 21/1/2019</t>
  </si>
  <si>
    <t>Table 1: Dual code table for ICD 9 and 10 from Statistics Canada for deaths in 1999</t>
  </si>
  <si>
    <t>Shows the number of deaths allocated to each code, and the estimated comparability ratio (i.e number allocated to ICD10/number allocated to ICD9)</t>
  </si>
  <si>
    <t>Underlying cause of death</t>
  </si>
  <si>
    <t>N</t>
  </si>
  <si>
    <t>%</t>
  </si>
  <si>
    <t>IHD</t>
  </si>
  <si>
    <t>Stroke</t>
  </si>
  <si>
    <t>Pulmonary disease</t>
  </si>
  <si>
    <t>Lung cancer</t>
  </si>
  <si>
    <t>Infectious and parasitic diseases</t>
  </si>
  <si>
    <t>Other cancers</t>
  </si>
  <si>
    <t>Diabetes</t>
  </si>
  <si>
    <t>Intestinal disease</t>
  </si>
  <si>
    <t>Liver disease</t>
  </si>
  <si>
    <t>Mental and behavioural illnesses</t>
  </si>
  <si>
    <t>Other circulatory disease</t>
  </si>
  <si>
    <t>Accidents etc.</t>
  </si>
  <si>
    <t>Muscular diseases</t>
  </si>
  <si>
    <t>Benign neoplasms</t>
  </si>
  <si>
    <t>Nervous system</t>
  </si>
  <si>
    <t>Genito-urinary</t>
  </si>
  <si>
    <t>Other endocrine</t>
  </si>
  <si>
    <t>Skin disease</t>
  </si>
  <si>
    <t>Other cause</t>
  </si>
  <si>
    <t>Table 3: Number of deaths to LS members in each year (1971-2016)</t>
  </si>
  <si>
    <t>Table 5: Number of deaths to LS members in each year where diabetes is recorded as the underlying cause (1971-2017)</t>
  </si>
  <si>
    <t>Table 6: Number of deaths to LS members in each year where diseases of the respiratory system (excl. pneumonia)  are recorded as the underlying cause (1971-2017)</t>
  </si>
  <si>
    <t>Table 7: Number of deaths to LS members in each year where malignant neoplasms (cancers)  are recorded as the underlying cause (1971-2017)</t>
  </si>
  <si>
    <t>Table 8: Number of deaths to LS members in each year where other causes were recorded as the underlying cause (1971-2017)</t>
  </si>
  <si>
    <t>Table 9: Widow(er)hood by year of death of LS member's spouse</t>
  </si>
  <si>
    <t>Table 10: Widow(er)hood by year of birth of LS member's spouse</t>
  </si>
  <si>
    <t>Table 11: Widow(er)hood by age of LS member's spouse at death</t>
  </si>
  <si>
    <t>Table 12: Widow(er)hood by LS member age</t>
  </si>
  <si>
    <t>Table 13:  Widow(er)hood by underlying cause of death of LS member's spouse</t>
  </si>
  <si>
    <t>Year of death (LS spouse)</t>
  </si>
  <si>
    <t>Year of birth (LS spouse)</t>
  </si>
  <si>
    <t>pre-1884</t>
  </si>
  <si>
    <t>1970-1974</t>
  </si>
  <si>
    <t>1975-1979</t>
  </si>
  <si>
    <t>1980+</t>
  </si>
  <si>
    <t>LS spouse age at death</t>
  </si>
  <si>
    <t>&lt;23</t>
  </si>
  <si>
    <t>97+</t>
  </si>
  <si>
    <t>Abnormalities &amp; lab results</t>
  </si>
  <si>
    <t>&lt;24</t>
  </si>
  <si>
    <t>98+</t>
  </si>
  <si>
    <t>Husband of LS member</t>
  </si>
  <si>
    <t>Wife of LS member</t>
  </si>
  <si>
    <t>Table 14: Number of infant deaths to LS mothers in each year (1971-2013)</t>
  </si>
  <si>
    <t>Table15a: Number infant deaths by age of infant (1971-1992)</t>
  </si>
  <si>
    <t>Table 16: Infants deaths by underlying cause (Wigglesworth coding)</t>
  </si>
  <si>
    <t>Source: ONS LS
Notes: Infant deaths are no longer processed, data is only available to 2013.</t>
  </si>
  <si>
    <t>Age</t>
  </si>
  <si>
    <t>Boys</t>
  </si>
  <si>
    <t>Girls</t>
  </si>
  <si>
    <t>&lt;1 day</t>
  </si>
  <si>
    <t>1-5 months</t>
  </si>
  <si>
    <t>1 day - &lt;1 week</t>
  </si>
  <si>
    <t>1 week - &lt;1 month</t>
  </si>
  <si>
    <t>6-11 months</t>
  </si>
  <si>
    <t>Table15b: Number deaths (children upto 15 years old) by age of infant (1993-2013)</t>
  </si>
  <si>
    <t>6-10 years</t>
  </si>
  <si>
    <t>11-15 years</t>
  </si>
  <si>
    <t>1 year</t>
  </si>
  <si>
    <t>2 years</t>
  </si>
  <si>
    <t>3-5 years</t>
  </si>
  <si>
    <t>Men</t>
  </si>
  <si>
    <t>Women</t>
  </si>
  <si>
    <t>% male</t>
  </si>
  <si>
    <t>% female</t>
  </si>
  <si>
    <t>Difference</t>
  </si>
  <si>
    <t>Congenital malformations</t>
  </si>
  <si>
    <t>Antepartum infections</t>
  </si>
  <si>
    <t>Immaturity related conditions</t>
  </si>
  <si>
    <t>Asphyxia, anoxia, trauma</t>
  </si>
  <si>
    <t>External conditions</t>
  </si>
  <si>
    <t>Infections</t>
  </si>
  <si>
    <t>Other specific conditions</t>
  </si>
  <si>
    <t xml:space="preserve">Other </t>
  </si>
  <si>
    <t>*</t>
  </si>
  <si>
    <t>Source: ONS LS
* Data suppressed. Column totals calculated taking supppressed cells to be 10</t>
  </si>
  <si>
    <t>Table 16a: Infants deaths by underlying cause</t>
  </si>
  <si>
    <t>Table 17: Number of stillbirths to sample mothers, by year (1971-2017)</t>
  </si>
  <si>
    <t>Table 18: Still births by underlying cause of death (Wigglesworth coding)</t>
  </si>
  <si>
    <t>Table 18a: Still births by underlying cause of death</t>
  </si>
  <si>
    <t>Table 18b: Still births by underlying cause of death (excluding Other)</t>
  </si>
  <si>
    <t>Source: ONS LS
* Data suppressed. Column and row totals calculated taking supppressed cells to be 10</t>
  </si>
  <si>
    <t>LS age at spouse death</t>
  </si>
  <si>
    <t>Source: ONS LS</t>
  </si>
  <si>
    <t>Source ONS LS</t>
  </si>
  <si>
    <t>Source: ONS LS
* Suppressed data
Column totals align with Table 18 totals.</t>
  </si>
  <si>
    <t>Contents of file:</t>
  </si>
  <si>
    <t>Table 2: Distrib of Underlying Cause of Death (UCD) in 20 categories</t>
  </si>
  <si>
    <t>Table 2: Distribution of Underlying Code of Death (UCD) in 20 categories</t>
  </si>
  <si>
    <t>Table 4: Number of deaths to LS members in each year where Ischaemic Heart Disease (IHD) is recorded as the underlying cause (1971-2017)</t>
  </si>
  <si>
    <t>Table15a: Number infant deaths by age of infant (1971-1992);  and Table15b: Number deaths (children upto 15 years old) by age of infant (1993-2013)</t>
  </si>
  <si>
    <t xml:space="preserve">Table 16a: Infants deaths by underlying cause; and Table 16b: Infants deaths by underlying cause (excluding "Other general cause") </t>
  </si>
  <si>
    <t xml:space="preserve">Table 16b: Infants deaths by underlying cause (excluding "Other general cause") </t>
  </si>
  <si>
    <r>
      <t xml:space="preserve">ACKNOWLEDGEMENT AND DISCLAIMER:
</t>
    </r>
    <r>
      <rPr>
        <sz val="10"/>
        <color theme="1"/>
        <rFont val="Arial"/>
        <family val="2"/>
      </rPr>
      <t>The permission of the Office for National Statistics to use the Longitudinal Study is gratefully acknowledged, as is the help provided by staff of the Centre for Longitudinal Study Information &amp; User Support (CeLSIUS). CeLSIUS is funded by the ESRC under project ES/R00823X/1. The authors alone are responsible for the interpretation of the data.
This work contains statistical data from ONS which is Crown Copyright. The use of the ONS statistical data in this work does not imply the endorsement of the ONS in relation to the interpretation or analysis of the statistical data. This work uses research datasets which may not exactly reproduce National Statistics aggregates.</t>
    </r>
  </si>
  <si>
    <t>Mortality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</si>
</sst>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color theme="1"/>
      <name val="Arial"/>
      <family val="2"/>
    </font>
    <font>
      <b/>
      <sz val="10"/>
      <color theme="1"/>
      <name val="Arial"/>
      <family val="2"/>
    </font>
    <font>
      <vertAlign val="superscript"/>
      <sz val="10"/>
      <color theme="1"/>
      <name val="Arial"/>
      <family val="2"/>
    </font>
    <font>
      <sz val="11"/>
      <color theme="1"/>
      <name val="Calibri"/>
      <family val="2"/>
      <scheme val="minor"/>
    </font>
    <font>
      <sz val="10"/>
      <name val="Arial"/>
    </font>
    <font>
      <sz val="10"/>
      <name val="Arial"/>
      <family val="2"/>
    </font>
    <font>
      <sz val="11"/>
      <color theme="1"/>
      <name val="Arial"/>
      <family val="2"/>
    </font>
    <font>
      <sz val="10"/>
      <color theme="1"/>
      <name val="Calibri"/>
      <family val="2"/>
      <scheme val="minor"/>
    </font>
    <font>
      <i/>
      <sz val="10"/>
      <color rgb="FF000000"/>
      <name val="Arial"/>
      <family val="2"/>
    </font>
    <font>
      <b/>
      <sz val="11"/>
      <color theme="1"/>
      <name val="Calibri"/>
      <family val="2"/>
      <scheme val="minor"/>
    </font>
  </fonts>
  <fills count="2">
    <fill>
      <patternFill patternType="none"/>
    </fill>
    <fill>
      <patternFill patternType="gray125"/>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5" fillId="0" borderId="0"/>
  </cellStyleXfs>
  <cellXfs count="107">
    <xf numFmtId="0" fontId="0" fillId="0" borderId="0" xfId="0"/>
    <xf numFmtId="0" fontId="1" fillId="0" borderId="0" xfId="0" applyFont="1"/>
    <xf numFmtId="0" fontId="2" fillId="0" borderId="1" xfId="0" applyFont="1" applyBorder="1" applyAlignment="1">
      <alignment horizontal="center" vertical="center" wrapText="1"/>
    </xf>
    <xf numFmtId="0" fontId="2" fillId="0" borderId="0" xfId="0" applyFont="1"/>
    <xf numFmtId="0" fontId="2" fillId="0" borderId="1" xfId="0" applyFont="1" applyBorder="1" applyAlignment="1">
      <alignment horizontal="left" vertical="top" wrapText="1"/>
    </xf>
    <xf numFmtId="3"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Alignment="1">
      <alignment vertical="top"/>
    </xf>
    <xf numFmtId="3"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1" fillId="0" borderId="1" xfId="0" applyFont="1" applyBorder="1" applyAlignment="1">
      <alignment horizontal="left" vertical="top" wrapText="1"/>
    </xf>
    <xf numFmtId="3" fontId="1" fillId="0" borderId="0" xfId="0" applyNumberFormat="1" applyFont="1"/>
    <xf numFmtId="164" fontId="1" fillId="0" borderId="0" xfId="1" applyNumberFormat="1" applyFont="1"/>
    <xf numFmtId="0" fontId="1" fillId="0" borderId="10" xfId="0" applyFont="1" applyBorder="1"/>
    <xf numFmtId="0" fontId="1" fillId="0" borderId="12" xfId="0" applyFont="1" applyBorder="1"/>
    <xf numFmtId="3" fontId="1" fillId="0" borderId="11" xfId="0" applyNumberFormat="1" applyFont="1" applyBorder="1"/>
    <xf numFmtId="164" fontId="1" fillId="0" borderId="11" xfId="1" applyNumberFormat="1" applyFont="1" applyBorder="1"/>
    <xf numFmtId="0" fontId="2" fillId="0" borderId="8" xfId="0" applyFont="1" applyBorder="1"/>
    <xf numFmtId="3" fontId="2" fillId="0" borderId="13" xfId="0" applyNumberFormat="1" applyFont="1" applyBorder="1"/>
    <xf numFmtId="0" fontId="1" fillId="0" borderId="13" xfId="0" applyFont="1" applyBorder="1"/>
    <xf numFmtId="0" fontId="2" fillId="0" borderId="13" xfId="0" applyFont="1" applyBorder="1" applyAlignment="1">
      <alignment horizontal="center"/>
    </xf>
    <xf numFmtId="0" fontId="2" fillId="0" borderId="6" xfId="0" applyFont="1" applyBorder="1" applyAlignment="1">
      <alignment horizontal="center"/>
    </xf>
    <xf numFmtId="0" fontId="1" fillId="0" borderId="6" xfId="0" applyFont="1" applyBorder="1" applyAlignment="1">
      <alignment horizontal="center"/>
    </xf>
    <xf numFmtId="3" fontId="1" fillId="0" borderId="6" xfId="0" applyNumberFormat="1" applyFont="1" applyBorder="1" applyAlignment="1">
      <alignment horizontal="center"/>
    </xf>
    <xf numFmtId="3" fontId="6" fillId="0" borderId="6" xfId="2" applyNumberFormat="1" applyFont="1" applyBorder="1" applyAlignment="1">
      <alignment horizontal="center"/>
    </xf>
    <xf numFmtId="3" fontId="6" fillId="0" borderId="6" xfId="2" applyNumberFormat="1" applyFont="1" applyFill="1" applyBorder="1" applyAlignment="1">
      <alignment horizontal="center"/>
    </xf>
    <xf numFmtId="3" fontId="6" fillId="0" borderId="14" xfId="2" applyNumberFormat="1" applyFont="1" applyFill="1" applyBorder="1" applyAlignment="1">
      <alignment horizontal="center"/>
    </xf>
    <xf numFmtId="3" fontId="2" fillId="0" borderId="6" xfId="0" applyNumberFormat="1" applyFont="1" applyBorder="1" applyAlignment="1">
      <alignment horizontal="center"/>
    </xf>
    <xf numFmtId="0" fontId="1" fillId="0" borderId="14" xfId="0" applyFont="1" applyFill="1" applyBorder="1" applyAlignment="1">
      <alignment horizontal="center"/>
    </xf>
    <xf numFmtId="3" fontId="1" fillId="0" borderId="14" xfId="0" applyNumberFormat="1" applyFont="1" applyFill="1" applyBorder="1" applyAlignment="1">
      <alignment horizontal="center"/>
    </xf>
    <xf numFmtId="0" fontId="1" fillId="0" borderId="6" xfId="0" applyFont="1" applyFill="1" applyBorder="1" applyAlignment="1">
      <alignment horizontal="center"/>
    </xf>
    <xf numFmtId="3" fontId="1" fillId="0" borderId="6" xfId="0" applyNumberFormat="1" applyFont="1" applyFill="1" applyBorder="1" applyAlignment="1">
      <alignment horizontal="center"/>
    </xf>
    <xf numFmtId="0" fontId="2" fillId="0" borderId="6" xfId="0" applyFont="1" applyFill="1" applyBorder="1" applyAlignment="1">
      <alignment horizontal="center"/>
    </xf>
    <xf numFmtId="0" fontId="2" fillId="0" borderId="8" xfId="0" applyFont="1" applyBorder="1" applyAlignment="1">
      <alignment horizontal="center"/>
    </xf>
    <xf numFmtId="0" fontId="1" fillId="0" borderId="15" xfId="0" applyFont="1" applyBorder="1" applyAlignment="1">
      <alignment horizontal="center"/>
    </xf>
    <xf numFmtId="0" fontId="2" fillId="0" borderId="11" xfId="0" applyFont="1" applyBorder="1"/>
    <xf numFmtId="0" fontId="2" fillId="0" borderId="17" xfId="0" applyFont="1" applyBorder="1"/>
    <xf numFmtId="0" fontId="2" fillId="0" borderId="12" xfId="0" applyFont="1" applyBorder="1"/>
    <xf numFmtId="0" fontId="2" fillId="0" borderId="15" xfId="0" applyFont="1" applyBorder="1"/>
    <xf numFmtId="0" fontId="2" fillId="0" borderId="16" xfId="0" applyFont="1" applyBorder="1" applyAlignment="1">
      <alignment horizontal="center" vertical="top"/>
    </xf>
    <xf numFmtId="0" fontId="2" fillId="0" borderId="15" xfId="0" applyFont="1" applyBorder="1" applyAlignment="1">
      <alignment horizontal="center"/>
    </xf>
    <xf numFmtId="3" fontId="1" fillId="0" borderId="14" xfId="0" applyNumberFormat="1" applyFont="1" applyBorder="1"/>
    <xf numFmtId="3" fontId="2" fillId="0" borderId="6" xfId="0" applyNumberFormat="1" applyFont="1" applyBorder="1"/>
    <xf numFmtId="0" fontId="2" fillId="0" borderId="9" xfId="0" applyFont="1" applyBorder="1" applyAlignment="1">
      <alignment horizontal="center" vertical="top" wrapText="1"/>
    </xf>
    <xf numFmtId="0" fontId="2" fillId="0" borderId="16" xfId="0" applyFont="1" applyBorder="1" applyAlignment="1">
      <alignment horizontal="center" vertical="top" wrapText="1"/>
    </xf>
    <xf numFmtId="3" fontId="1" fillId="0" borderId="0" xfId="0" applyNumberFormat="1" applyFont="1" applyBorder="1"/>
    <xf numFmtId="3" fontId="1" fillId="0" borderId="15" xfId="0" applyNumberFormat="1" applyFont="1" applyBorder="1"/>
    <xf numFmtId="0" fontId="1" fillId="0" borderId="0" xfId="0" applyFont="1" applyBorder="1"/>
    <xf numFmtId="0" fontId="2" fillId="0" borderId="6" xfId="0" applyFont="1" applyBorder="1"/>
    <xf numFmtId="0" fontId="1" fillId="0" borderId="14" xfId="0" applyFont="1" applyBorder="1"/>
    <xf numFmtId="3" fontId="2" fillId="0" borderId="8" xfId="0" applyNumberFormat="1" applyFont="1" applyBorder="1"/>
    <xf numFmtId="164" fontId="1" fillId="0" borderId="0" xfId="0" applyNumberFormat="1" applyFont="1"/>
    <xf numFmtId="0" fontId="2" fillId="0" borderId="10" xfId="0" applyFont="1" applyBorder="1"/>
    <xf numFmtId="0" fontId="1" fillId="0" borderId="0" xfId="0" applyFont="1" applyBorder="1" applyAlignment="1">
      <alignment horizontal="right"/>
    </xf>
    <xf numFmtId="3" fontId="2" fillId="0" borderId="13" xfId="0" applyNumberFormat="1" applyFont="1" applyBorder="1" applyAlignment="1">
      <alignment horizontal="right"/>
    </xf>
    <xf numFmtId="0" fontId="2" fillId="0" borderId="14" xfId="0" applyFont="1" applyBorder="1"/>
    <xf numFmtId="0" fontId="1" fillId="0" borderId="14" xfId="0" applyFont="1" applyBorder="1" applyAlignment="1">
      <alignment horizontal="right"/>
    </xf>
    <xf numFmtId="3" fontId="2" fillId="0" borderId="6" xfId="0" applyNumberFormat="1" applyFont="1" applyBorder="1" applyAlignment="1">
      <alignment horizontal="right"/>
    </xf>
    <xf numFmtId="0" fontId="2" fillId="0" borderId="0" xfId="0" applyFont="1" applyBorder="1"/>
    <xf numFmtId="3" fontId="2" fillId="0" borderId="0" xfId="0" applyNumberFormat="1" applyFont="1" applyBorder="1"/>
    <xf numFmtId="3" fontId="2" fillId="0" borderId="0" xfId="0" applyNumberFormat="1" applyFont="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0" fontId="7" fillId="0" borderId="0" xfId="0" applyFont="1"/>
    <xf numFmtId="0" fontId="1" fillId="0" borderId="0" xfId="0" applyFont="1" applyAlignment="1"/>
    <xf numFmtId="0" fontId="2" fillId="0" borderId="0" xfId="0" applyFont="1" applyAlignment="1"/>
    <xf numFmtId="164" fontId="1" fillId="0" borderId="6" xfId="1" applyNumberFormat="1" applyFont="1" applyBorder="1" applyAlignment="1">
      <alignment horizontal="center"/>
    </xf>
    <xf numFmtId="164" fontId="2" fillId="0" borderId="6" xfId="1" applyNumberFormat="1" applyFont="1" applyBorder="1" applyAlignment="1">
      <alignment horizontal="center"/>
    </xf>
    <xf numFmtId="0" fontId="1" fillId="0" borderId="0" xfId="0" applyFont="1" applyBorder="1" applyAlignment="1">
      <alignment horizontal="center"/>
    </xf>
    <xf numFmtId="3" fontId="1" fillId="0" borderId="0" xfId="0" applyNumberFormat="1" applyFont="1" applyBorder="1" applyAlignment="1">
      <alignment horizontal="center"/>
    </xf>
    <xf numFmtId="3" fontId="6" fillId="0" borderId="0" xfId="2" applyNumberFormat="1" applyFont="1" applyFill="1" applyBorder="1" applyAlignment="1">
      <alignment horizontal="center"/>
    </xf>
    <xf numFmtId="0" fontId="8" fillId="0" borderId="0" xfId="0" applyFont="1"/>
    <xf numFmtId="0" fontId="2" fillId="0" borderId="6" xfId="0" applyFont="1" applyBorder="1" applyAlignment="1">
      <alignment horizontal="center" vertical="center"/>
    </xf>
    <xf numFmtId="0" fontId="2" fillId="0" borderId="7" xfId="0" applyFont="1" applyBorder="1" applyAlignment="1">
      <alignment horizontal="center"/>
    </xf>
    <xf numFmtId="0" fontId="2" fillId="0" borderId="0" xfId="0" applyFont="1" applyFill="1" applyAlignment="1"/>
    <xf numFmtId="0" fontId="8" fillId="0" borderId="0" xfId="0" applyFont="1" applyFill="1"/>
    <xf numFmtId="3" fontId="2" fillId="0" borderId="6" xfId="0" applyNumberFormat="1" applyFont="1" applyFill="1" applyBorder="1" applyAlignment="1">
      <alignment horizontal="center"/>
    </xf>
    <xf numFmtId="3" fontId="2" fillId="0" borderId="0" xfId="0" applyNumberFormat="1" applyFont="1" applyFill="1" applyBorder="1" applyAlignment="1">
      <alignment horizontal="center"/>
    </xf>
    <xf numFmtId="3" fontId="8" fillId="0" borderId="0" xfId="0" applyNumberFormat="1" applyFont="1"/>
    <xf numFmtId="164" fontId="8" fillId="0" borderId="0" xfId="1" applyNumberFormat="1" applyFont="1"/>
    <xf numFmtId="0" fontId="9" fillId="0" borderId="0" xfId="0" applyFont="1" applyAlignment="1">
      <alignment wrapText="1"/>
    </xf>
    <xf numFmtId="0" fontId="2" fillId="0" borderId="8" xfId="0" applyFont="1" applyBorder="1" applyAlignment="1">
      <alignment horizontal="center"/>
    </xf>
    <xf numFmtId="0" fontId="1" fillId="0" borderId="0" xfId="0" applyFont="1" applyAlignment="1">
      <alignment horizontal="left"/>
    </xf>
    <xf numFmtId="0" fontId="1" fillId="0" borderId="0" xfId="0" applyFont="1" applyAlignment="1"/>
    <xf numFmtId="0" fontId="2" fillId="0" borderId="0" xfId="0" applyFont="1" applyAlignment="1">
      <alignment horizontal="left" vertical="top" wrapText="1"/>
    </xf>
    <xf numFmtId="0" fontId="2" fillId="0" borderId="0" xfId="0" applyFont="1" applyAlignment="1">
      <alignment horizontal="left" vertical="top"/>
    </xf>
    <xf numFmtId="0" fontId="1" fillId="0" borderId="0" xfId="0" applyFont="1" applyAlignment="1">
      <alignment horizontal="lef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xf>
    <xf numFmtId="0" fontId="2" fillId="0" borderId="8" xfId="0" applyFont="1" applyBorder="1" applyAlignment="1">
      <alignment horizontal="center"/>
    </xf>
    <xf numFmtId="0" fontId="1" fillId="0" borderId="9" xfId="0" applyFont="1" applyBorder="1" applyAlignment="1">
      <alignment horizontal="left" vertical="center" wrapText="1"/>
    </xf>
    <xf numFmtId="0" fontId="2" fillId="0" borderId="6" xfId="0" applyFont="1" applyFill="1" applyBorder="1" applyAlignment="1">
      <alignment horizontal="center" vertical="center"/>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6" xfId="0" applyFont="1" applyBorder="1" applyAlignment="1">
      <alignment horizontal="center" wrapText="1"/>
    </xf>
    <xf numFmtId="0" fontId="1" fillId="0" borderId="0" xfId="0" applyFont="1" applyBorder="1" applyAlignment="1">
      <alignment horizontal="left" vertical="center" wrapText="1"/>
    </xf>
    <xf numFmtId="0" fontId="1" fillId="0" borderId="0" xfId="0" applyFont="1" applyAlignment="1">
      <alignment horizontal="left" wrapText="1"/>
    </xf>
    <xf numFmtId="0" fontId="2" fillId="0" borderId="0" xfId="0" applyFont="1" applyAlignment="1">
      <alignment horizontal="left"/>
    </xf>
    <xf numFmtId="0" fontId="10" fillId="0" borderId="0" xfId="0" applyFont="1"/>
    <xf numFmtId="0" fontId="7" fillId="0" borderId="0" xfId="0" applyFont="1" applyAlignment="1">
      <alignment vertical="top"/>
    </xf>
    <xf numFmtId="0" fontId="2" fillId="0" borderId="0" xfId="0" applyFont="1" applyFill="1"/>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r>
              <a:rPr lang="en-US" sz="1050" spc="100" baseline="0">
                <a:solidFill>
                  <a:sysClr val="windowText" lastClr="000000"/>
                </a:solidFill>
                <a:latin typeface="Arial Black" panose="020B0A04020102020204" pitchFamily="34" charset="0"/>
              </a:rPr>
              <a:t>Figure 2a: Distribution of underlying cause of death (all LS members who have died 1971-2017)</a:t>
            </a:r>
          </a:p>
        </c:rich>
      </c:tx>
      <c:layout>
        <c:manualLayout>
          <c:xMode val="edge"/>
          <c:yMode val="edge"/>
          <c:x val="1.3907292885245762E-2"/>
          <c:y val="2.2355286610365208E-2"/>
        </c:manualLayout>
      </c:layout>
      <c:overlay val="0"/>
      <c:spPr>
        <a:noFill/>
        <a:ln>
          <a:noFill/>
        </a:ln>
        <a:effectLst/>
      </c:spPr>
      <c:txPr>
        <a:bodyPr rot="0" spcFirstLastPara="1" vertOverflow="ellipsis" vert="horz" wrap="square" anchor="ctr" anchorCtr="1"/>
        <a:lstStyle/>
        <a:p>
          <a:pPr algn="l">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0196749338698058"/>
          <c:y val="9.5955256221768273E-2"/>
          <c:w val="0.7634962207474032"/>
          <c:h val="0.75995031861018902"/>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'Table2-Distrib of UCD (20 cats)'!$A$6:$A$25</c:f>
              <c:strCache>
                <c:ptCount val="20"/>
                <c:pt idx="0">
                  <c:v>IHD</c:v>
                </c:pt>
                <c:pt idx="1">
                  <c:v>Stroke</c:v>
                </c:pt>
                <c:pt idx="2">
                  <c:v>Pulmonary disease</c:v>
                </c:pt>
                <c:pt idx="3">
                  <c:v>Lung cancer</c:v>
                </c:pt>
                <c:pt idx="4">
                  <c:v>Other cancers</c:v>
                </c:pt>
                <c:pt idx="5">
                  <c:v>Infectious and parasitic diseases</c:v>
                </c:pt>
                <c:pt idx="6">
                  <c:v>Diabetes</c:v>
                </c:pt>
                <c:pt idx="7">
                  <c:v>Intestinal disease</c:v>
                </c:pt>
                <c:pt idx="8">
                  <c:v>Liver disease</c:v>
                </c:pt>
                <c:pt idx="9">
                  <c:v>Mental and behavioural illnesses</c:v>
                </c:pt>
                <c:pt idx="10">
                  <c:v>Abnormalities &amp; lab results</c:v>
                </c:pt>
                <c:pt idx="11">
                  <c:v>Other circulatory disease</c:v>
                </c:pt>
                <c:pt idx="12">
                  <c:v>Accidents etc.</c:v>
                </c:pt>
                <c:pt idx="13">
                  <c:v>Muscular diseases</c:v>
                </c:pt>
                <c:pt idx="14">
                  <c:v>Benign neoplasms</c:v>
                </c:pt>
                <c:pt idx="15">
                  <c:v>Nervous system</c:v>
                </c:pt>
                <c:pt idx="16">
                  <c:v>Genito-urinary</c:v>
                </c:pt>
                <c:pt idx="17">
                  <c:v>Other endocrine</c:v>
                </c:pt>
                <c:pt idx="18">
                  <c:v>Skin disease</c:v>
                </c:pt>
                <c:pt idx="19">
                  <c:v>Other cause</c:v>
                </c:pt>
              </c:strCache>
            </c:strRef>
          </c:cat>
          <c:val>
            <c:numRef>
              <c:f>'Table2-Distrib of UCD (20 cats)'!$B$6:$B$25</c:f>
              <c:numCache>
                <c:formatCode>#,##0</c:formatCode>
                <c:ptCount val="20"/>
                <c:pt idx="0">
                  <c:v>63783</c:v>
                </c:pt>
                <c:pt idx="1">
                  <c:v>25522</c:v>
                </c:pt>
                <c:pt idx="2">
                  <c:v>39389</c:v>
                </c:pt>
                <c:pt idx="3">
                  <c:v>17223</c:v>
                </c:pt>
                <c:pt idx="4">
                  <c:v>55356</c:v>
                </c:pt>
                <c:pt idx="5">
                  <c:v>2486</c:v>
                </c:pt>
                <c:pt idx="6">
                  <c:v>3257</c:v>
                </c:pt>
                <c:pt idx="7">
                  <c:v>7546</c:v>
                </c:pt>
                <c:pt idx="8">
                  <c:v>3391</c:v>
                </c:pt>
                <c:pt idx="9">
                  <c:v>8301</c:v>
                </c:pt>
                <c:pt idx="10">
                  <c:v>4638</c:v>
                </c:pt>
                <c:pt idx="11">
                  <c:v>33012</c:v>
                </c:pt>
                <c:pt idx="12">
                  <c:v>7632</c:v>
                </c:pt>
                <c:pt idx="13">
                  <c:v>2016</c:v>
                </c:pt>
                <c:pt idx="14">
                  <c:v>1427</c:v>
                </c:pt>
                <c:pt idx="15">
                  <c:v>7288</c:v>
                </c:pt>
                <c:pt idx="16">
                  <c:v>4502</c:v>
                </c:pt>
                <c:pt idx="17">
                  <c:v>629</c:v>
                </c:pt>
                <c:pt idx="18">
                  <c:v>617</c:v>
                </c:pt>
                <c:pt idx="19">
                  <c:v>5916</c:v>
                </c:pt>
              </c:numCache>
            </c:numRef>
          </c:val>
          <c:extLst>
            <c:ext xmlns:c16="http://schemas.microsoft.com/office/drawing/2014/chart" uri="{C3380CC4-5D6E-409C-BE32-E72D297353CC}">
              <c16:uniqueId val="{00000000-25FA-4325-AD9D-4E89F083C701}"/>
            </c:ext>
          </c:extLst>
        </c:ser>
        <c:dLbls>
          <c:showLegendKey val="0"/>
          <c:showVal val="0"/>
          <c:showCatName val="0"/>
          <c:showSerName val="0"/>
          <c:showPercent val="0"/>
          <c:showBubbleSize val="0"/>
        </c:dLbls>
        <c:gapWidth val="182"/>
        <c:axId val="649316144"/>
        <c:axId val="649313848"/>
      </c:barChart>
      <c:catAx>
        <c:axId val="64931614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9313848"/>
        <c:crosses val="autoZero"/>
        <c:auto val="1"/>
        <c:lblAlgn val="ctr"/>
        <c:lblOffset val="100"/>
        <c:noMultiLvlLbl val="0"/>
      </c:catAx>
      <c:valAx>
        <c:axId val="6493138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9316144"/>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r>
              <a:rPr lang="en-US" sz="1050" spc="100" baseline="0">
                <a:latin typeface="Arial Black" panose="020B0A04020102020204" pitchFamily="34" charset="0"/>
              </a:rPr>
              <a:t>Figure 10: Number of widow(er)hoods by year of birth of LS member's spouse (1885 - 1969)</a:t>
            </a:r>
          </a:p>
        </c:rich>
      </c:tx>
      <c:layout>
        <c:manualLayout>
          <c:xMode val="edge"/>
          <c:yMode val="edge"/>
          <c:x val="2.3679734860460364E-2"/>
          <c:y val="2.0592017809663278E-2"/>
        </c:manualLayout>
      </c:layout>
      <c:overlay val="0"/>
      <c:spPr>
        <a:noFill/>
        <a:ln>
          <a:noFill/>
        </a:ln>
        <a:effectLst/>
      </c:spPr>
      <c:txPr>
        <a:bodyPr rot="0" spcFirstLastPara="1" vertOverflow="ellipsis" vert="horz" wrap="square" anchor="ctr" anchorCtr="1"/>
        <a:lstStyle/>
        <a:p>
          <a:pPr>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7940050458456819E-2"/>
          <c:y val="0.11329852507645664"/>
          <c:w val="0.93502790524315271"/>
          <c:h val="0.69110405914070761"/>
        </c:manualLayout>
      </c:layout>
      <c:lineChart>
        <c:grouping val="standard"/>
        <c:varyColors val="0"/>
        <c:ser>
          <c:idx val="0"/>
          <c:order val="0"/>
          <c:spPr>
            <a:ln w="12700" cap="rnd">
              <a:solidFill>
                <a:schemeClr val="tx1"/>
              </a:solidFill>
              <a:round/>
            </a:ln>
            <a:effectLst/>
          </c:spPr>
          <c:marker>
            <c:symbol val="x"/>
            <c:size val="4"/>
            <c:spPr>
              <a:noFill/>
              <a:ln w="9525">
                <a:solidFill>
                  <a:schemeClr val="tx1"/>
                </a:solidFill>
              </a:ln>
              <a:effectLst/>
            </c:spPr>
          </c:marker>
          <c:cat>
            <c:numRef>
              <c:f>'Table10-WidowhoodYrSpouseBirth '!$A$9:$A$93</c:f>
              <c:numCache>
                <c:formatCode>General</c:formatCode>
                <c:ptCount val="85"/>
                <c:pt idx="0">
                  <c:v>1885</c:v>
                </c:pt>
                <c:pt idx="1">
                  <c:v>1886</c:v>
                </c:pt>
                <c:pt idx="2">
                  <c:v>1887</c:v>
                </c:pt>
                <c:pt idx="3">
                  <c:v>1888</c:v>
                </c:pt>
                <c:pt idx="4">
                  <c:v>1889</c:v>
                </c:pt>
                <c:pt idx="5">
                  <c:v>1890</c:v>
                </c:pt>
                <c:pt idx="6">
                  <c:v>1891</c:v>
                </c:pt>
                <c:pt idx="7">
                  <c:v>1892</c:v>
                </c:pt>
                <c:pt idx="8">
                  <c:v>1893</c:v>
                </c:pt>
                <c:pt idx="9">
                  <c:v>1894</c:v>
                </c:pt>
                <c:pt idx="10">
                  <c:v>1895</c:v>
                </c:pt>
                <c:pt idx="11">
                  <c:v>1896</c:v>
                </c:pt>
                <c:pt idx="12">
                  <c:v>1897</c:v>
                </c:pt>
                <c:pt idx="13">
                  <c:v>1898</c:v>
                </c:pt>
                <c:pt idx="14">
                  <c:v>1899</c:v>
                </c:pt>
                <c:pt idx="15">
                  <c:v>1900</c:v>
                </c:pt>
                <c:pt idx="16">
                  <c:v>1901</c:v>
                </c:pt>
                <c:pt idx="17">
                  <c:v>1902</c:v>
                </c:pt>
                <c:pt idx="18">
                  <c:v>1903</c:v>
                </c:pt>
                <c:pt idx="19">
                  <c:v>1904</c:v>
                </c:pt>
                <c:pt idx="20">
                  <c:v>1905</c:v>
                </c:pt>
                <c:pt idx="21">
                  <c:v>1906</c:v>
                </c:pt>
                <c:pt idx="22">
                  <c:v>1907</c:v>
                </c:pt>
                <c:pt idx="23">
                  <c:v>1908</c:v>
                </c:pt>
                <c:pt idx="24">
                  <c:v>1909</c:v>
                </c:pt>
                <c:pt idx="25">
                  <c:v>1910</c:v>
                </c:pt>
                <c:pt idx="26">
                  <c:v>1911</c:v>
                </c:pt>
                <c:pt idx="27">
                  <c:v>1912</c:v>
                </c:pt>
                <c:pt idx="28">
                  <c:v>1913</c:v>
                </c:pt>
                <c:pt idx="29">
                  <c:v>1914</c:v>
                </c:pt>
                <c:pt idx="30">
                  <c:v>1915</c:v>
                </c:pt>
                <c:pt idx="31">
                  <c:v>1916</c:v>
                </c:pt>
                <c:pt idx="32">
                  <c:v>1917</c:v>
                </c:pt>
                <c:pt idx="33">
                  <c:v>1918</c:v>
                </c:pt>
                <c:pt idx="34">
                  <c:v>1919</c:v>
                </c:pt>
                <c:pt idx="35">
                  <c:v>1920</c:v>
                </c:pt>
                <c:pt idx="36">
                  <c:v>1921</c:v>
                </c:pt>
                <c:pt idx="37">
                  <c:v>1922</c:v>
                </c:pt>
                <c:pt idx="38">
                  <c:v>1923</c:v>
                </c:pt>
                <c:pt idx="39">
                  <c:v>1924</c:v>
                </c:pt>
                <c:pt idx="40">
                  <c:v>1925</c:v>
                </c:pt>
                <c:pt idx="41">
                  <c:v>1926</c:v>
                </c:pt>
                <c:pt idx="42">
                  <c:v>1927</c:v>
                </c:pt>
                <c:pt idx="43">
                  <c:v>1928</c:v>
                </c:pt>
                <c:pt idx="44">
                  <c:v>1929</c:v>
                </c:pt>
                <c:pt idx="45">
                  <c:v>1930</c:v>
                </c:pt>
                <c:pt idx="46">
                  <c:v>1931</c:v>
                </c:pt>
                <c:pt idx="47">
                  <c:v>1932</c:v>
                </c:pt>
                <c:pt idx="48">
                  <c:v>1933</c:v>
                </c:pt>
                <c:pt idx="49">
                  <c:v>1934</c:v>
                </c:pt>
                <c:pt idx="50">
                  <c:v>1935</c:v>
                </c:pt>
                <c:pt idx="51">
                  <c:v>1936</c:v>
                </c:pt>
                <c:pt idx="52">
                  <c:v>1937</c:v>
                </c:pt>
                <c:pt idx="53">
                  <c:v>1938</c:v>
                </c:pt>
                <c:pt idx="54">
                  <c:v>1939</c:v>
                </c:pt>
                <c:pt idx="55">
                  <c:v>1940</c:v>
                </c:pt>
                <c:pt idx="56">
                  <c:v>1941</c:v>
                </c:pt>
                <c:pt idx="57">
                  <c:v>1942</c:v>
                </c:pt>
                <c:pt idx="58">
                  <c:v>1943</c:v>
                </c:pt>
                <c:pt idx="59">
                  <c:v>1944</c:v>
                </c:pt>
                <c:pt idx="60">
                  <c:v>1945</c:v>
                </c:pt>
                <c:pt idx="61">
                  <c:v>1946</c:v>
                </c:pt>
                <c:pt idx="62">
                  <c:v>1947</c:v>
                </c:pt>
                <c:pt idx="63">
                  <c:v>1948</c:v>
                </c:pt>
                <c:pt idx="64">
                  <c:v>1949</c:v>
                </c:pt>
                <c:pt idx="65">
                  <c:v>1950</c:v>
                </c:pt>
                <c:pt idx="66">
                  <c:v>1951</c:v>
                </c:pt>
                <c:pt idx="67">
                  <c:v>1952</c:v>
                </c:pt>
                <c:pt idx="68">
                  <c:v>1953</c:v>
                </c:pt>
                <c:pt idx="69">
                  <c:v>1954</c:v>
                </c:pt>
                <c:pt idx="70">
                  <c:v>1955</c:v>
                </c:pt>
                <c:pt idx="71">
                  <c:v>1956</c:v>
                </c:pt>
                <c:pt idx="72">
                  <c:v>1957</c:v>
                </c:pt>
                <c:pt idx="73">
                  <c:v>1958</c:v>
                </c:pt>
                <c:pt idx="74">
                  <c:v>1959</c:v>
                </c:pt>
                <c:pt idx="75">
                  <c:v>1960</c:v>
                </c:pt>
                <c:pt idx="76">
                  <c:v>1961</c:v>
                </c:pt>
                <c:pt idx="77">
                  <c:v>1962</c:v>
                </c:pt>
                <c:pt idx="78">
                  <c:v>1963</c:v>
                </c:pt>
                <c:pt idx="79">
                  <c:v>1964</c:v>
                </c:pt>
                <c:pt idx="80">
                  <c:v>1965</c:v>
                </c:pt>
                <c:pt idx="81">
                  <c:v>1966</c:v>
                </c:pt>
                <c:pt idx="82">
                  <c:v>1967</c:v>
                </c:pt>
                <c:pt idx="83">
                  <c:v>1968</c:v>
                </c:pt>
                <c:pt idx="84">
                  <c:v>1969</c:v>
                </c:pt>
              </c:numCache>
            </c:numRef>
          </c:cat>
          <c:val>
            <c:numRef>
              <c:f>'Table10-WidowhoodYrSpouseBirth '!$B$9:$B$93</c:f>
              <c:numCache>
                <c:formatCode>#,##0</c:formatCode>
                <c:ptCount val="85"/>
                <c:pt idx="0">
                  <c:v>14</c:v>
                </c:pt>
                <c:pt idx="1">
                  <c:v>15</c:v>
                </c:pt>
                <c:pt idx="2">
                  <c:v>39</c:v>
                </c:pt>
                <c:pt idx="3">
                  <c:v>32</c:v>
                </c:pt>
                <c:pt idx="4">
                  <c:v>62</c:v>
                </c:pt>
                <c:pt idx="5">
                  <c:v>72</c:v>
                </c:pt>
                <c:pt idx="6">
                  <c:v>77</c:v>
                </c:pt>
                <c:pt idx="7">
                  <c:v>106</c:v>
                </c:pt>
                <c:pt idx="8">
                  <c:v>114</c:v>
                </c:pt>
                <c:pt idx="9">
                  <c:v>136</c:v>
                </c:pt>
                <c:pt idx="10">
                  <c:v>163</c:v>
                </c:pt>
                <c:pt idx="11">
                  <c:v>175</c:v>
                </c:pt>
                <c:pt idx="12">
                  <c:v>203</c:v>
                </c:pt>
                <c:pt idx="13">
                  <c:v>224</c:v>
                </c:pt>
                <c:pt idx="14">
                  <c:v>269</c:v>
                </c:pt>
                <c:pt idx="15">
                  <c:v>351</c:v>
                </c:pt>
                <c:pt idx="16">
                  <c:v>322</c:v>
                </c:pt>
                <c:pt idx="17">
                  <c:v>380</c:v>
                </c:pt>
                <c:pt idx="18">
                  <c:v>419</c:v>
                </c:pt>
                <c:pt idx="19">
                  <c:v>455</c:v>
                </c:pt>
                <c:pt idx="20">
                  <c:v>440</c:v>
                </c:pt>
                <c:pt idx="21">
                  <c:v>522</c:v>
                </c:pt>
                <c:pt idx="22">
                  <c:v>538</c:v>
                </c:pt>
                <c:pt idx="23">
                  <c:v>537</c:v>
                </c:pt>
                <c:pt idx="24">
                  <c:v>562</c:v>
                </c:pt>
                <c:pt idx="25">
                  <c:v>677</c:v>
                </c:pt>
                <c:pt idx="26">
                  <c:v>611</c:v>
                </c:pt>
                <c:pt idx="27">
                  <c:v>652</c:v>
                </c:pt>
                <c:pt idx="28">
                  <c:v>671</c:v>
                </c:pt>
                <c:pt idx="29">
                  <c:v>685</c:v>
                </c:pt>
                <c:pt idx="30">
                  <c:v>656</c:v>
                </c:pt>
                <c:pt idx="31">
                  <c:v>683</c:v>
                </c:pt>
                <c:pt idx="32">
                  <c:v>625</c:v>
                </c:pt>
                <c:pt idx="33">
                  <c:v>609</c:v>
                </c:pt>
                <c:pt idx="34">
                  <c:v>686</c:v>
                </c:pt>
                <c:pt idx="35">
                  <c:v>978</c:v>
                </c:pt>
                <c:pt idx="36">
                  <c:v>876</c:v>
                </c:pt>
                <c:pt idx="37">
                  <c:v>849</c:v>
                </c:pt>
                <c:pt idx="38">
                  <c:v>802</c:v>
                </c:pt>
                <c:pt idx="39">
                  <c:v>790</c:v>
                </c:pt>
                <c:pt idx="40">
                  <c:v>776</c:v>
                </c:pt>
                <c:pt idx="41">
                  <c:v>838</c:v>
                </c:pt>
                <c:pt idx="42">
                  <c:v>738</c:v>
                </c:pt>
                <c:pt idx="43">
                  <c:v>762</c:v>
                </c:pt>
                <c:pt idx="44">
                  <c:v>744</c:v>
                </c:pt>
                <c:pt idx="45">
                  <c:v>688</c:v>
                </c:pt>
                <c:pt idx="46">
                  <c:v>676</c:v>
                </c:pt>
                <c:pt idx="47">
                  <c:v>637</c:v>
                </c:pt>
                <c:pt idx="48">
                  <c:v>588</c:v>
                </c:pt>
                <c:pt idx="49">
                  <c:v>582</c:v>
                </c:pt>
                <c:pt idx="50">
                  <c:v>550</c:v>
                </c:pt>
                <c:pt idx="51">
                  <c:v>466</c:v>
                </c:pt>
                <c:pt idx="52">
                  <c:v>548</c:v>
                </c:pt>
                <c:pt idx="53">
                  <c:v>510</c:v>
                </c:pt>
                <c:pt idx="54">
                  <c:v>437</c:v>
                </c:pt>
                <c:pt idx="55">
                  <c:v>430</c:v>
                </c:pt>
                <c:pt idx="56">
                  <c:v>403</c:v>
                </c:pt>
                <c:pt idx="57">
                  <c:v>410</c:v>
                </c:pt>
                <c:pt idx="58">
                  <c:v>383</c:v>
                </c:pt>
                <c:pt idx="59">
                  <c:v>360</c:v>
                </c:pt>
                <c:pt idx="60">
                  <c:v>316</c:v>
                </c:pt>
                <c:pt idx="61">
                  <c:v>352</c:v>
                </c:pt>
                <c:pt idx="62">
                  <c:v>369</c:v>
                </c:pt>
                <c:pt idx="63">
                  <c:v>283</c:v>
                </c:pt>
                <c:pt idx="64">
                  <c:v>261</c:v>
                </c:pt>
                <c:pt idx="65">
                  <c:v>236</c:v>
                </c:pt>
                <c:pt idx="66">
                  <c:v>191</c:v>
                </c:pt>
                <c:pt idx="67">
                  <c:v>178</c:v>
                </c:pt>
                <c:pt idx="68">
                  <c:v>180</c:v>
                </c:pt>
                <c:pt idx="69">
                  <c:v>150</c:v>
                </c:pt>
                <c:pt idx="70">
                  <c:v>146</c:v>
                </c:pt>
                <c:pt idx="71">
                  <c:v>118</c:v>
                </c:pt>
                <c:pt idx="72">
                  <c:v>105</c:v>
                </c:pt>
                <c:pt idx="73">
                  <c:v>95</c:v>
                </c:pt>
                <c:pt idx="74">
                  <c:v>101</c:v>
                </c:pt>
                <c:pt idx="75">
                  <c:v>91</c:v>
                </c:pt>
                <c:pt idx="76">
                  <c:v>92</c:v>
                </c:pt>
                <c:pt idx="77">
                  <c:v>65</c:v>
                </c:pt>
                <c:pt idx="78">
                  <c:v>72</c:v>
                </c:pt>
                <c:pt idx="79">
                  <c:v>54</c:v>
                </c:pt>
                <c:pt idx="80">
                  <c:v>43</c:v>
                </c:pt>
                <c:pt idx="81">
                  <c:v>39</c:v>
                </c:pt>
                <c:pt idx="82">
                  <c:v>47</c:v>
                </c:pt>
                <c:pt idx="83">
                  <c:v>29</c:v>
                </c:pt>
                <c:pt idx="84">
                  <c:v>32</c:v>
                </c:pt>
              </c:numCache>
            </c:numRef>
          </c:val>
          <c:smooth val="0"/>
          <c:extLst>
            <c:ext xmlns:c16="http://schemas.microsoft.com/office/drawing/2014/chart" uri="{C3380CC4-5D6E-409C-BE32-E72D297353CC}">
              <c16:uniqueId val="{00000000-C0DA-472A-824A-DDF19D45515B}"/>
            </c:ext>
          </c:extLst>
        </c:ser>
        <c:ser>
          <c:idx val="1"/>
          <c:order val="1"/>
          <c:spPr>
            <a:ln w="12700" cap="rnd">
              <a:solidFill>
                <a:schemeClr val="tx1"/>
              </a:solidFill>
              <a:prstDash val="dash"/>
              <a:round/>
            </a:ln>
            <a:effectLst/>
          </c:spPr>
          <c:marker>
            <c:symbol val="x"/>
            <c:size val="4"/>
            <c:spPr>
              <a:noFill/>
              <a:ln w="9525">
                <a:solidFill>
                  <a:schemeClr val="tx1"/>
                </a:solidFill>
              </a:ln>
              <a:effectLst/>
            </c:spPr>
          </c:marker>
          <c:cat>
            <c:numRef>
              <c:f>'Table10-WidowhoodYrSpouseBirth '!$A$9:$A$93</c:f>
              <c:numCache>
                <c:formatCode>General</c:formatCode>
                <c:ptCount val="85"/>
                <c:pt idx="0">
                  <c:v>1885</c:v>
                </c:pt>
                <c:pt idx="1">
                  <c:v>1886</c:v>
                </c:pt>
                <c:pt idx="2">
                  <c:v>1887</c:v>
                </c:pt>
                <c:pt idx="3">
                  <c:v>1888</c:v>
                </c:pt>
                <c:pt idx="4">
                  <c:v>1889</c:v>
                </c:pt>
                <c:pt idx="5">
                  <c:v>1890</c:v>
                </c:pt>
                <c:pt idx="6">
                  <c:v>1891</c:v>
                </c:pt>
                <c:pt idx="7">
                  <c:v>1892</c:v>
                </c:pt>
                <c:pt idx="8">
                  <c:v>1893</c:v>
                </c:pt>
                <c:pt idx="9">
                  <c:v>1894</c:v>
                </c:pt>
                <c:pt idx="10">
                  <c:v>1895</c:v>
                </c:pt>
                <c:pt idx="11">
                  <c:v>1896</c:v>
                </c:pt>
                <c:pt idx="12">
                  <c:v>1897</c:v>
                </c:pt>
                <c:pt idx="13">
                  <c:v>1898</c:v>
                </c:pt>
                <c:pt idx="14">
                  <c:v>1899</c:v>
                </c:pt>
                <c:pt idx="15">
                  <c:v>1900</c:v>
                </c:pt>
                <c:pt idx="16">
                  <c:v>1901</c:v>
                </c:pt>
                <c:pt idx="17">
                  <c:v>1902</c:v>
                </c:pt>
                <c:pt idx="18">
                  <c:v>1903</c:v>
                </c:pt>
                <c:pt idx="19">
                  <c:v>1904</c:v>
                </c:pt>
                <c:pt idx="20">
                  <c:v>1905</c:v>
                </c:pt>
                <c:pt idx="21">
                  <c:v>1906</c:v>
                </c:pt>
                <c:pt idx="22">
                  <c:v>1907</c:v>
                </c:pt>
                <c:pt idx="23">
                  <c:v>1908</c:v>
                </c:pt>
                <c:pt idx="24">
                  <c:v>1909</c:v>
                </c:pt>
                <c:pt idx="25">
                  <c:v>1910</c:v>
                </c:pt>
                <c:pt idx="26">
                  <c:v>1911</c:v>
                </c:pt>
                <c:pt idx="27">
                  <c:v>1912</c:v>
                </c:pt>
                <c:pt idx="28">
                  <c:v>1913</c:v>
                </c:pt>
                <c:pt idx="29">
                  <c:v>1914</c:v>
                </c:pt>
                <c:pt idx="30">
                  <c:v>1915</c:v>
                </c:pt>
                <c:pt idx="31">
                  <c:v>1916</c:v>
                </c:pt>
                <c:pt idx="32">
                  <c:v>1917</c:v>
                </c:pt>
                <c:pt idx="33">
                  <c:v>1918</c:v>
                </c:pt>
                <c:pt idx="34">
                  <c:v>1919</c:v>
                </c:pt>
                <c:pt idx="35">
                  <c:v>1920</c:v>
                </c:pt>
                <c:pt idx="36">
                  <c:v>1921</c:v>
                </c:pt>
                <c:pt idx="37">
                  <c:v>1922</c:v>
                </c:pt>
                <c:pt idx="38">
                  <c:v>1923</c:v>
                </c:pt>
                <c:pt idx="39">
                  <c:v>1924</c:v>
                </c:pt>
                <c:pt idx="40">
                  <c:v>1925</c:v>
                </c:pt>
                <c:pt idx="41">
                  <c:v>1926</c:v>
                </c:pt>
                <c:pt idx="42">
                  <c:v>1927</c:v>
                </c:pt>
                <c:pt idx="43">
                  <c:v>1928</c:v>
                </c:pt>
                <c:pt idx="44">
                  <c:v>1929</c:v>
                </c:pt>
                <c:pt idx="45">
                  <c:v>1930</c:v>
                </c:pt>
                <c:pt idx="46">
                  <c:v>1931</c:v>
                </c:pt>
                <c:pt idx="47">
                  <c:v>1932</c:v>
                </c:pt>
                <c:pt idx="48">
                  <c:v>1933</c:v>
                </c:pt>
                <c:pt idx="49">
                  <c:v>1934</c:v>
                </c:pt>
                <c:pt idx="50">
                  <c:v>1935</c:v>
                </c:pt>
                <c:pt idx="51">
                  <c:v>1936</c:v>
                </c:pt>
                <c:pt idx="52">
                  <c:v>1937</c:v>
                </c:pt>
                <c:pt idx="53">
                  <c:v>1938</c:v>
                </c:pt>
                <c:pt idx="54">
                  <c:v>1939</c:v>
                </c:pt>
                <c:pt idx="55">
                  <c:v>1940</c:v>
                </c:pt>
                <c:pt idx="56">
                  <c:v>1941</c:v>
                </c:pt>
                <c:pt idx="57">
                  <c:v>1942</c:v>
                </c:pt>
                <c:pt idx="58">
                  <c:v>1943</c:v>
                </c:pt>
                <c:pt idx="59">
                  <c:v>1944</c:v>
                </c:pt>
                <c:pt idx="60">
                  <c:v>1945</c:v>
                </c:pt>
                <c:pt idx="61">
                  <c:v>1946</c:v>
                </c:pt>
                <c:pt idx="62">
                  <c:v>1947</c:v>
                </c:pt>
                <c:pt idx="63">
                  <c:v>1948</c:v>
                </c:pt>
                <c:pt idx="64">
                  <c:v>1949</c:v>
                </c:pt>
                <c:pt idx="65">
                  <c:v>1950</c:v>
                </c:pt>
                <c:pt idx="66">
                  <c:v>1951</c:v>
                </c:pt>
                <c:pt idx="67">
                  <c:v>1952</c:v>
                </c:pt>
                <c:pt idx="68">
                  <c:v>1953</c:v>
                </c:pt>
                <c:pt idx="69">
                  <c:v>1954</c:v>
                </c:pt>
                <c:pt idx="70">
                  <c:v>1955</c:v>
                </c:pt>
                <c:pt idx="71">
                  <c:v>1956</c:v>
                </c:pt>
                <c:pt idx="72">
                  <c:v>1957</c:v>
                </c:pt>
                <c:pt idx="73">
                  <c:v>1958</c:v>
                </c:pt>
                <c:pt idx="74">
                  <c:v>1959</c:v>
                </c:pt>
                <c:pt idx="75">
                  <c:v>1960</c:v>
                </c:pt>
                <c:pt idx="76">
                  <c:v>1961</c:v>
                </c:pt>
                <c:pt idx="77">
                  <c:v>1962</c:v>
                </c:pt>
                <c:pt idx="78">
                  <c:v>1963</c:v>
                </c:pt>
                <c:pt idx="79">
                  <c:v>1964</c:v>
                </c:pt>
                <c:pt idx="80">
                  <c:v>1965</c:v>
                </c:pt>
                <c:pt idx="81">
                  <c:v>1966</c:v>
                </c:pt>
                <c:pt idx="82">
                  <c:v>1967</c:v>
                </c:pt>
                <c:pt idx="83">
                  <c:v>1968</c:v>
                </c:pt>
                <c:pt idx="84">
                  <c:v>1969</c:v>
                </c:pt>
              </c:numCache>
            </c:numRef>
          </c:cat>
          <c:val>
            <c:numRef>
              <c:f>'Table10-WidowhoodYrSpouseBirth '!$C$9:$C$93</c:f>
              <c:numCache>
                <c:formatCode>#,##0</c:formatCode>
                <c:ptCount val="85"/>
                <c:pt idx="0">
                  <c:v>44</c:v>
                </c:pt>
                <c:pt idx="1">
                  <c:v>71</c:v>
                </c:pt>
                <c:pt idx="2">
                  <c:v>83</c:v>
                </c:pt>
                <c:pt idx="3">
                  <c:v>109</c:v>
                </c:pt>
                <c:pt idx="4">
                  <c:v>151</c:v>
                </c:pt>
                <c:pt idx="5">
                  <c:v>162</c:v>
                </c:pt>
                <c:pt idx="6">
                  <c:v>210</c:v>
                </c:pt>
                <c:pt idx="7">
                  <c:v>242</c:v>
                </c:pt>
                <c:pt idx="8">
                  <c:v>277</c:v>
                </c:pt>
                <c:pt idx="9">
                  <c:v>308</c:v>
                </c:pt>
                <c:pt idx="10">
                  <c:v>400</c:v>
                </c:pt>
                <c:pt idx="11">
                  <c:v>470</c:v>
                </c:pt>
                <c:pt idx="12">
                  <c:v>521</c:v>
                </c:pt>
                <c:pt idx="13">
                  <c:v>582</c:v>
                </c:pt>
                <c:pt idx="14">
                  <c:v>603</c:v>
                </c:pt>
                <c:pt idx="15">
                  <c:v>756</c:v>
                </c:pt>
                <c:pt idx="16">
                  <c:v>873</c:v>
                </c:pt>
                <c:pt idx="17">
                  <c:v>935</c:v>
                </c:pt>
                <c:pt idx="18">
                  <c:v>994</c:v>
                </c:pt>
                <c:pt idx="19">
                  <c:v>1024</c:v>
                </c:pt>
                <c:pt idx="20">
                  <c:v>1195</c:v>
                </c:pt>
                <c:pt idx="21">
                  <c:v>1188</c:v>
                </c:pt>
                <c:pt idx="22">
                  <c:v>1303</c:v>
                </c:pt>
                <c:pt idx="23">
                  <c:v>1486</c:v>
                </c:pt>
                <c:pt idx="24">
                  <c:v>1415</c:v>
                </c:pt>
                <c:pt idx="25">
                  <c:v>1550</c:v>
                </c:pt>
                <c:pt idx="26">
                  <c:v>1465</c:v>
                </c:pt>
                <c:pt idx="27">
                  <c:v>1581</c:v>
                </c:pt>
                <c:pt idx="28">
                  <c:v>1629</c:v>
                </c:pt>
                <c:pt idx="29">
                  <c:v>1711</c:v>
                </c:pt>
                <c:pt idx="30">
                  <c:v>1537</c:v>
                </c:pt>
                <c:pt idx="31">
                  <c:v>1502</c:v>
                </c:pt>
                <c:pt idx="32">
                  <c:v>1307</c:v>
                </c:pt>
                <c:pt idx="33">
                  <c:v>1331</c:v>
                </c:pt>
                <c:pt idx="34">
                  <c:v>1585</c:v>
                </c:pt>
                <c:pt idx="35">
                  <c:v>2105</c:v>
                </c:pt>
                <c:pt idx="36">
                  <c:v>1891</c:v>
                </c:pt>
                <c:pt idx="37">
                  <c:v>1841</c:v>
                </c:pt>
                <c:pt idx="38">
                  <c:v>1715</c:v>
                </c:pt>
                <c:pt idx="39">
                  <c:v>1691</c:v>
                </c:pt>
                <c:pt idx="40">
                  <c:v>1658</c:v>
                </c:pt>
                <c:pt idx="41" formatCode="General">
                  <c:v>1586</c:v>
                </c:pt>
                <c:pt idx="42" formatCode="General">
                  <c:v>1520</c:v>
                </c:pt>
                <c:pt idx="43" formatCode="General">
                  <c:v>1480</c:v>
                </c:pt>
                <c:pt idx="44" formatCode="General">
                  <c:v>1492</c:v>
                </c:pt>
                <c:pt idx="45">
                  <c:v>1389</c:v>
                </c:pt>
                <c:pt idx="46">
                  <c:v>1257</c:v>
                </c:pt>
                <c:pt idx="47">
                  <c:v>1262</c:v>
                </c:pt>
                <c:pt idx="48">
                  <c:v>1083</c:v>
                </c:pt>
                <c:pt idx="49">
                  <c:v>1097</c:v>
                </c:pt>
                <c:pt idx="50" formatCode="General">
                  <c:v>988</c:v>
                </c:pt>
                <c:pt idx="51" formatCode="General">
                  <c:v>973</c:v>
                </c:pt>
                <c:pt idx="52" formatCode="General">
                  <c:v>837</c:v>
                </c:pt>
                <c:pt idx="53" formatCode="General">
                  <c:v>806</c:v>
                </c:pt>
                <c:pt idx="54" formatCode="General">
                  <c:v>763</c:v>
                </c:pt>
                <c:pt idx="55" formatCode="General">
                  <c:v>651</c:v>
                </c:pt>
                <c:pt idx="56" formatCode="General">
                  <c:v>606</c:v>
                </c:pt>
                <c:pt idx="57" formatCode="General">
                  <c:v>597</c:v>
                </c:pt>
                <c:pt idx="58" formatCode="General">
                  <c:v>569</c:v>
                </c:pt>
                <c:pt idx="59" formatCode="General">
                  <c:v>549</c:v>
                </c:pt>
                <c:pt idx="60" formatCode="General">
                  <c:v>483</c:v>
                </c:pt>
                <c:pt idx="61" formatCode="General">
                  <c:v>492</c:v>
                </c:pt>
                <c:pt idx="62" formatCode="General">
                  <c:v>449</c:v>
                </c:pt>
                <c:pt idx="63" formatCode="General">
                  <c:v>437</c:v>
                </c:pt>
                <c:pt idx="64" formatCode="General">
                  <c:v>368</c:v>
                </c:pt>
                <c:pt idx="65" formatCode="General">
                  <c:v>267</c:v>
                </c:pt>
                <c:pt idx="66" formatCode="General">
                  <c:v>263</c:v>
                </c:pt>
                <c:pt idx="67" formatCode="General">
                  <c:v>259</c:v>
                </c:pt>
                <c:pt idx="68" formatCode="General">
                  <c:v>173</c:v>
                </c:pt>
                <c:pt idx="69" formatCode="General">
                  <c:v>189</c:v>
                </c:pt>
                <c:pt idx="70" formatCode="General">
                  <c:v>168</c:v>
                </c:pt>
                <c:pt idx="71" formatCode="General">
                  <c:v>147</c:v>
                </c:pt>
                <c:pt idx="72" formatCode="General">
                  <c:v>126</c:v>
                </c:pt>
                <c:pt idx="73" formatCode="General">
                  <c:v>129</c:v>
                </c:pt>
                <c:pt idx="74" formatCode="General">
                  <c:v>91</c:v>
                </c:pt>
                <c:pt idx="75" formatCode="General">
                  <c:v>102</c:v>
                </c:pt>
                <c:pt idx="76" formatCode="General">
                  <c:v>87</c:v>
                </c:pt>
                <c:pt idx="77" formatCode="General">
                  <c:v>68</c:v>
                </c:pt>
                <c:pt idx="78" formatCode="General">
                  <c:v>67</c:v>
                </c:pt>
                <c:pt idx="79" formatCode="General">
                  <c:v>72</c:v>
                </c:pt>
                <c:pt idx="80" formatCode="General">
                  <c:v>60</c:v>
                </c:pt>
                <c:pt idx="81" formatCode="General">
                  <c:v>51</c:v>
                </c:pt>
                <c:pt idx="82" formatCode="General">
                  <c:v>43</c:v>
                </c:pt>
                <c:pt idx="83" formatCode="General">
                  <c:v>37</c:v>
                </c:pt>
                <c:pt idx="84" formatCode="General">
                  <c:v>37</c:v>
                </c:pt>
              </c:numCache>
            </c:numRef>
          </c:val>
          <c:smooth val="0"/>
          <c:extLst>
            <c:ext xmlns:c16="http://schemas.microsoft.com/office/drawing/2014/chart" uri="{C3380CC4-5D6E-409C-BE32-E72D297353CC}">
              <c16:uniqueId val="{00000001-C0DA-472A-824A-DDF19D45515B}"/>
            </c:ext>
          </c:extLst>
        </c:ser>
        <c:dLbls>
          <c:showLegendKey val="0"/>
          <c:showVal val="0"/>
          <c:showCatName val="0"/>
          <c:showSerName val="0"/>
          <c:showPercent val="0"/>
          <c:showBubbleSize val="0"/>
        </c:dLbls>
        <c:marker val="1"/>
        <c:smooth val="0"/>
        <c:axId val="578930912"/>
        <c:axId val="578931240"/>
      </c:lineChart>
      <c:catAx>
        <c:axId val="578930912"/>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 of birth of LS member's spouse</a:t>
                </a:r>
              </a:p>
            </c:rich>
          </c:tx>
          <c:layout>
            <c:manualLayout>
              <c:xMode val="edge"/>
              <c:yMode val="edge"/>
              <c:x val="0.42455569339815025"/>
              <c:y val="0.8857813197970091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8931240"/>
        <c:crosses val="autoZero"/>
        <c:auto val="1"/>
        <c:lblAlgn val="ctr"/>
        <c:lblOffset val="100"/>
        <c:tickLblSkip val="5"/>
        <c:tickMarkSkip val="5"/>
        <c:noMultiLvlLbl val="0"/>
      </c:catAx>
      <c:valAx>
        <c:axId val="578931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8930912"/>
        <c:crossesAt val="1"/>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r>
              <a:rPr lang="en-US" sz="1050" spc="100" baseline="0">
                <a:solidFill>
                  <a:sysClr val="windowText" lastClr="000000"/>
                </a:solidFill>
                <a:latin typeface="Arial Black" panose="020B0A04020102020204" pitchFamily="34" charset="0"/>
              </a:rPr>
              <a:t>Figure 11: Widow(er)hood by age of LS member's spouse</a:t>
            </a:r>
            <a:r>
              <a:rPr lang="en-US" sz="1050" b="0" i="0" u="none" strike="noStrike" baseline="0">
                <a:effectLst/>
              </a:rPr>
              <a:t>, at death </a:t>
            </a:r>
            <a:endParaRPr lang="en-US" sz="1050" spc="100" baseline="0">
              <a:solidFill>
                <a:sysClr val="windowText" lastClr="000000"/>
              </a:solidFill>
              <a:latin typeface="Arial Black" panose="020B0A04020102020204" pitchFamily="34" charset="0"/>
            </a:endParaRPr>
          </a:p>
        </c:rich>
      </c:tx>
      <c:layout>
        <c:manualLayout>
          <c:xMode val="edge"/>
          <c:yMode val="edge"/>
          <c:x val="1.0616400222699432E-2"/>
          <c:y val="2.2253126096959383E-2"/>
        </c:manualLayout>
      </c:layout>
      <c:overlay val="0"/>
      <c:spPr>
        <a:noFill/>
        <a:ln>
          <a:noFill/>
        </a:ln>
        <a:effectLst/>
      </c:spPr>
      <c:txPr>
        <a:bodyPr rot="0" spcFirstLastPara="1" vertOverflow="ellipsis" vert="horz" wrap="square" anchor="ctr" anchorCtr="1"/>
        <a:lstStyle/>
        <a:p>
          <a:pPr>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6603747702268924E-2"/>
          <c:y val="0.13629020565548666"/>
          <c:w val="0.94062041025359633"/>
          <c:h val="0.73420978504471635"/>
        </c:manualLayout>
      </c:layout>
      <c:lineChart>
        <c:grouping val="standard"/>
        <c:varyColors val="0"/>
        <c:ser>
          <c:idx val="0"/>
          <c:order val="0"/>
          <c:spPr>
            <a:ln w="12700" cap="rnd">
              <a:solidFill>
                <a:sysClr val="windowText" lastClr="000000"/>
              </a:solidFill>
              <a:round/>
            </a:ln>
            <a:effectLst/>
          </c:spPr>
          <c:marker>
            <c:symbol val="x"/>
            <c:size val="4"/>
            <c:spPr>
              <a:noFill/>
              <a:ln w="9525">
                <a:solidFill>
                  <a:schemeClr val="tx1"/>
                </a:solidFill>
              </a:ln>
              <a:effectLst/>
            </c:spPr>
          </c:marker>
          <c:cat>
            <c:strRef>
              <c:f>'Table11-WidowhoodSpouseAge'!$A$7:$A$82</c:f>
              <c:strCache>
                <c:ptCount val="76"/>
                <c:pt idx="0">
                  <c:v>&lt;23</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pt idx="46">
                  <c:v>68</c:v>
                </c:pt>
                <c:pt idx="47">
                  <c:v>69</c:v>
                </c:pt>
                <c:pt idx="48">
                  <c:v>70</c:v>
                </c:pt>
                <c:pt idx="49">
                  <c:v>71</c:v>
                </c:pt>
                <c:pt idx="50">
                  <c:v>72</c:v>
                </c:pt>
                <c:pt idx="51">
                  <c:v>73</c:v>
                </c:pt>
                <c:pt idx="52">
                  <c:v>74</c:v>
                </c:pt>
                <c:pt idx="53">
                  <c:v>75</c:v>
                </c:pt>
                <c:pt idx="54">
                  <c:v>76</c:v>
                </c:pt>
                <c:pt idx="55">
                  <c:v>77</c:v>
                </c:pt>
                <c:pt idx="56">
                  <c:v>78</c:v>
                </c:pt>
                <c:pt idx="57">
                  <c:v>79</c:v>
                </c:pt>
                <c:pt idx="58">
                  <c:v>80</c:v>
                </c:pt>
                <c:pt idx="59">
                  <c:v>81</c:v>
                </c:pt>
                <c:pt idx="60">
                  <c:v>82</c:v>
                </c:pt>
                <c:pt idx="61">
                  <c:v>83</c:v>
                </c:pt>
                <c:pt idx="62">
                  <c:v>84</c:v>
                </c:pt>
                <c:pt idx="63">
                  <c:v>85</c:v>
                </c:pt>
                <c:pt idx="64">
                  <c:v>86</c:v>
                </c:pt>
                <c:pt idx="65">
                  <c:v>87</c:v>
                </c:pt>
                <c:pt idx="66">
                  <c:v>88</c:v>
                </c:pt>
                <c:pt idx="67">
                  <c:v>89</c:v>
                </c:pt>
                <c:pt idx="68">
                  <c:v>90</c:v>
                </c:pt>
                <c:pt idx="69">
                  <c:v>91</c:v>
                </c:pt>
                <c:pt idx="70">
                  <c:v>92</c:v>
                </c:pt>
                <c:pt idx="71">
                  <c:v>93</c:v>
                </c:pt>
                <c:pt idx="72">
                  <c:v>94</c:v>
                </c:pt>
                <c:pt idx="73">
                  <c:v>95</c:v>
                </c:pt>
                <c:pt idx="74">
                  <c:v>96</c:v>
                </c:pt>
                <c:pt idx="75">
                  <c:v>97+</c:v>
                </c:pt>
              </c:strCache>
            </c:strRef>
          </c:cat>
          <c:val>
            <c:numRef>
              <c:f>'Table11-WidowhoodSpouseAge'!$B$7:$B$82</c:f>
              <c:numCache>
                <c:formatCode>#,##0</c:formatCode>
                <c:ptCount val="76"/>
                <c:pt idx="0">
                  <c:v>30</c:v>
                </c:pt>
                <c:pt idx="1">
                  <c:v>12</c:v>
                </c:pt>
                <c:pt idx="2">
                  <c:v>17</c:v>
                </c:pt>
                <c:pt idx="3">
                  <c:v>20</c:v>
                </c:pt>
                <c:pt idx="4">
                  <c:v>17</c:v>
                </c:pt>
                <c:pt idx="5">
                  <c:v>13</c:v>
                </c:pt>
                <c:pt idx="6">
                  <c:v>23</c:v>
                </c:pt>
                <c:pt idx="7">
                  <c:v>29</c:v>
                </c:pt>
                <c:pt idx="8">
                  <c:v>27</c:v>
                </c:pt>
                <c:pt idx="9">
                  <c:v>41</c:v>
                </c:pt>
                <c:pt idx="10">
                  <c:v>47</c:v>
                </c:pt>
                <c:pt idx="11">
                  <c:v>41</c:v>
                </c:pt>
                <c:pt idx="12">
                  <c:v>59</c:v>
                </c:pt>
                <c:pt idx="13">
                  <c:v>52</c:v>
                </c:pt>
                <c:pt idx="14">
                  <c:v>62</c:v>
                </c:pt>
                <c:pt idx="15">
                  <c:v>81</c:v>
                </c:pt>
                <c:pt idx="16">
                  <c:v>77</c:v>
                </c:pt>
                <c:pt idx="17">
                  <c:v>96</c:v>
                </c:pt>
                <c:pt idx="18">
                  <c:v>94</c:v>
                </c:pt>
                <c:pt idx="19">
                  <c:v>113</c:v>
                </c:pt>
                <c:pt idx="20">
                  <c:v>140</c:v>
                </c:pt>
                <c:pt idx="21">
                  <c:v>116</c:v>
                </c:pt>
                <c:pt idx="22">
                  <c:v>163</c:v>
                </c:pt>
                <c:pt idx="23">
                  <c:v>216</c:v>
                </c:pt>
                <c:pt idx="24">
                  <c:v>205</c:v>
                </c:pt>
                <c:pt idx="25">
                  <c:v>227</c:v>
                </c:pt>
                <c:pt idx="26">
                  <c:v>229</c:v>
                </c:pt>
                <c:pt idx="27">
                  <c:v>245</c:v>
                </c:pt>
                <c:pt idx="28">
                  <c:v>308</c:v>
                </c:pt>
                <c:pt idx="29">
                  <c:v>310</c:v>
                </c:pt>
                <c:pt idx="30">
                  <c:v>317</c:v>
                </c:pt>
                <c:pt idx="31">
                  <c:v>362</c:v>
                </c:pt>
                <c:pt idx="32">
                  <c:v>383</c:v>
                </c:pt>
                <c:pt idx="33">
                  <c:v>428</c:v>
                </c:pt>
                <c:pt idx="34">
                  <c:v>505</c:v>
                </c:pt>
                <c:pt idx="35">
                  <c:v>526</c:v>
                </c:pt>
                <c:pt idx="36">
                  <c:v>528</c:v>
                </c:pt>
                <c:pt idx="37">
                  <c:v>600</c:v>
                </c:pt>
                <c:pt idx="38">
                  <c:v>628</c:v>
                </c:pt>
                <c:pt idx="39">
                  <c:v>701</c:v>
                </c:pt>
                <c:pt idx="40">
                  <c:v>802</c:v>
                </c:pt>
                <c:pt idx="41">
                  <c:v>796</c:v>
                </c:pt>
                <c:pt idx="42">
                  <c:v>762</c:v>
                </c:pt>
                <c:pt idx="43">
                  <c:v>844</c:v>
                </c:pt>
                <c:pt idx="44">
                  <c:v>855</c:v>
                </c:pt>
                <c:pt idx="45">
                  <c:v>939</c:v>
                </c:pt>
                <c:pt idx="46">
                  <c:v>998</c:v>
                </c:pt>
                <c:pt idx="47">
                  <c:v>1022</c:v>
                </c:pt>
                <c:pt idx="48">
                  <c:v>1035</c:v>
                </c:pt>
                <c:pt idx="49">
                  <c:v>1029</c:v>
                </c:pt>
                <c:pt idx="50">
                  <c:v>1050</c:v>
                </c:pt>
                <c:pt idx="51">
                  <c:v>1090</c:v>
                </c:pt>
                <c:pt idx="52">
                  <c:v>1041</c:v>
                </c:pt>
                <c:pt idx="53">
                  <c:v>1129</c:v>
                </c:pt>
                <c:pt idx="54">
                  <c:v>1068</c:v>
                </c:pt>
                <c:pt idx="55">
                  <c:v>1027</c:v>
                </c:pt>
                <c:pt idx="56">
                  <c:v>1056</c:v>
                </c:pt>
                <c:pt idx="57">
                  <c:v>971</c:v>
                </c:pt>
                <c:pt idx="58">
                  <c:v>920</c:v>
                </c:pt>
                <c:pt idx="59">
                  <c:v>884</c:v>
                </c:pt>
                <c:pt idx="60">
                  <c:v>785</c:v>
                </c:pt>
                <c:pt idx="61">
                  <c:v>779</c:v>
                </c:pt>
                <c:pt idx="62">
                  <c:v>685</c:v>
                </c:pt>
                <c:pt idx="63">
                  <c:v>610</c:v>
                </c:pt>
                <c:pt idx="64">
                  <c:v>460</c:v>
                </c:pt>
                <c:pt idx="65">
                  <c:v>412</c:v>
                </c:pt>
                <c:pt idx="66">
                  <c:v>338</c:v>
                </c:pt>
                <c:pt idx="67">
                  <c:v>273</c:v>
                </c:pt>
                <c:pt idx="68">
                  <c:v>208</c:v>
                </c:pt>
                <c:pt idx="69">
                  <c:v>168</c:v>
                </c:pt>
                <c:pt idx="70">
                  <c:v>114</c:v>
                </c:pt>
                <c:pt idx="71">
                  <c:v>97</c:v>
                </c:pt>
                <c:pt idx="72">
                  <c:v>57</c:v>
                </c:pt>
                <c:pt idx="73">
                  <c:v>29</c:v>
                </c:pt>
                <c:pt idx="74">
                  <c:v>15</c:v>
                </c:pt>
                <c:pt idx="75">
                  <c:v>22</c:v>
                </c:pt>
              </c:numCache>
            </c:numRef>
          </c:val>
          <c:smooth val="0"/>
          <c:extLst>
            <c:ext xmlns:c16="http://schemas.microsoft.com/office/drawing/2014/chart" uri="{C3380CC4-5D6E-409C-BE32-E72D297353CC}">
              <c16:uniqueId val="{00000000-3BE9-43B8-8EA0-84539660D910}"/>
            </c:ext>
          </c:extLst>
        </c:ser>
        <c:ser>
          <c:idx val="1"/>
          <c:order val="1"/>
          <c:spPr>
            <a:ln w="12700" cap="rnd">
              <a:solidFill>
                <a:sysClr val="windowText" lastClr="000000"/>
              </a:solidFill>
              <a:prstDash val="dash"/>
              <a:round/>
            </a:ln>
            <a:effectLst/>
          </c:spPr>
          <c:marker>
            <c:symbol val="x"/>
            <c:size val="4"/>
            <c:spPr>
              <a:noFill/>
              <a:ln w="9525">
                <a:solidFill>
                  <a:sysClr val="windowText" lastClr="000000"/>
                </a:solidFill>
              </a:ln>
              <a:effectLst/>
            </c:spPr>
          </c:marker>
          <c:cat>
            <c:strRef>
              <c:f>'Table11-WidowhoodSpouseAge'!$A$7:$A$82</c:f>
              <c:strCache>
                <c:ptCount val="76"/>
                <c:pt idx="0">
                  <c:v>&lt;23</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pt idx="46">
                  <c:v>68</c:v>
                </c:pt>
                <c:pt idx="47">
                  <c:v>69</c:v>
                </c:pt>
                <c:pt idx="48">
                  <c:v>70</c:v>
                </c:pt>
                <c:pt idx="49">
                  <c:v>71</c:v>
                </c:pt>
                <c:pt idx="50">
                  <c:v>72</c:v>
                </c:pt>
                <c:pt idx="51">
                  <c:v>73</c:v>
                </c:pt>
                <c:pt idx="52">
                  <c:v>74</c:v>
                </c:pt>
                <c:pt idx="53">
                  <c:v>75</c:v>
                </c:pt>
                <c:pt idx="54">
                  <c:v>76</c:v>
                </c:pt>
                <c:pt idx="55">
                  <c:v>77</c:v>
                </c:pt>
                <c:pt idx="56">
                  <c:v>78</c:v>
                </c:pt>
                <c:pt idx="57">
                  <c:v>79</c:v>
                </c:pt>
                <c:pt idx="58">
                  <c:v>80</c:v>
                </c:pt>
                <c:pt idx="59">
                  <c:v>81</c:v>
                </c:pt>
                <c:pt idx="60">
                  <c:v>82</c:v>
                </c:pt>
                <c:pt idx="61">
                  <c:v>83</c:v>
                </c:pt>
                <c:pt idx="62">
                  <c:v>84</c:v>
                </c:pt>
                <c:pt idx="63">
                  <c:v>85</c:v>
                </c:pt>
                <c:pt idx="64">
                  <c:v>86</c:v>
                </c:pt>
                <c:pt idx="65">
                  <c:v>87</c:v>
                </c:pt>
                <c:pt idx="66">
                  <c:v>88</c:v>
                </c:pt>
                <c:pt idx="67">
                  <c:v>89</c:v>
                </c:pt>
                <c:pt idx="68">
                  <c:v>90</c:v>
                </c:pt>
                <c:pt idx="69">
                  <c:v>91</c:v>
                </c:pt>
                <c:pt idx="70">
                  <c:v>92</c:v>
                </c:pt>
                <c:pt idx="71">
                  <c:v>93</c:v>
                </c:pt>
                <c:pt idx="72">
                  <c:v>94</c:v>
                </c:pt>
                <c:pt idx="73">
                  <c:v>95</c:v>
                </c:pt>
                <c:pt idx="74">
                  <c:v>96</c:v>
                </c:pt>
                <c:pt idx="75">
                  <c:v>97+</c:v>
                </c:pt>
              </c:strCache>
            </c:strRef>
          </c:cat>
          <c:val>
            <c:numRef>
              <c:f>'Table11-WidowhoodSpouseAge'!$C$7:$C$82</c:f>
              <c:numCache>
                <c:formatCode>#,##0</c:formatCode>
                <c:ptCount val="76"/>
                <c:pt idx="0">
                  <c:v>13</c:v>
                </c:pt>
                <c:pt idx="1">
                  <c:v>13</c:v>
                </c:pt>
                <c:pt idx="2">
                  <c:v>17</c:v>
                </c:pt>
                <c:pt idx="3">
                  <c:v>10</c:v>
                </c:pt>
                <c:pt idx="4">
                  <c:v>24</c:v>
                </c:pt>
                <c:pt idx="5">
                  <c:v>20</c:v>
                </c:pt>
                <c:pt idx="6">
                  <c:v>30</c:v>
                </c:pt>
                <c:pt idx="7">
                  <c:v>38</c:v>
                </c:pt>
                <c:pt idx="8">
                  <c:v>35</c:v>
                </c:pt>
                <c:pt idx="9">
                  <c:v>45</c:v>
                </c:pt>
                <c:pt idx="10">
                  <c:v>31</c:v>
                </c:pt>
                <c:pt idx="11">
                  <c:v>49</c:v>
                </c:pt>
                <c:pt idx="12">
                  <c:v>63</c:v>
                </c:pt>
                <c:pt idx="13">
                  <c:v>58</c:v>
                </c:pt>
                <c:pt idx="14">
                  <c:v>63</c:v>
                </c:pt>
                <c:pt idx="15">
                  <c:v>88</c:v>
                </c:pt>
                <c:pt idx="16">
                  <c:v>99</c:v>
                </c:pt>
                <c:pt idx="17">
                  <c:v>117</c:v>
                </c:pt>
                <c:pt idx="18">
                  <c:v>105</c:v>
                </c:pt>
                <c:pt idx="19">
                  <c:v>130</c:v>
                </c:pt>
                <c:pt idx="20">
                  <c:v>128</c:v>
                </c:pt>
                <c:pt idx="21">
                  <c:v>165</c:v>
                </c:pt>
                <c:pt idx="22">
                  <c:v>195</c:v>
                </c:pt>
                <c:pt idx="23">
                  <c:v>209</c:v>
                </c:pt>
                <c:pt idx="24">
                  <c:v>200</c:v>
                </c:pt>
                <c:pt idx="25">
                  <c:v>299</c:v>
                </c:pt>
                <c:pt idx="26">
                  <c:v>275</c:v>
                </c:pt>
                <c:pt idx="27">
                  <c:v>337</c:v>
                </c:pt>
                <c:pt idx="28">
                  <c:v>400</c:v>
                </c:pt>
                <c:pt idx="29">
                  <c:v>461</c:v>
                </c:pt>
                <c:pt idx="30">
                  <c:v>497</c:v>
                </c:pt>
                <c:pt idx="31">
                  <c:v>530</c:v>
                </c:pt>
                <c:pt idx="32">
                  <c:v>571</c:v>
                </c:pt>
                <c:pt idx="33">
                  <c:v>621</c:v>
                </c:pt>
                <c:pt idx="34">
                  <c:v>666</c:v>
                </c:pt>
                <c:pt idx="35">
                  <c:v>772</c:v>
                </c:pt>
                <c:pt idx="36">
                  <c:v>892</c:v>
                </c:pt>
                <c:pt idx="37">
                  <c:v>1009</c:v>
                </c:pt>
                <c:pt idx="38">
                  <c:v>1129</c:v>
                </c:pt>
                <c:pt idx="39">
                  <c:v>1209</c:v>
                </c:pt>
                <c:pt idx="40">
                  <c:v>1319</c:v>
                </c:pt>
                <c:pt idx="41">
                  <c:v>1418</c:v>
                </c:pt>
                <c:pt idx="42">
                  <c:v>1458</c:v>
                </c:pt>
                <c:pt idx="43" formatCode="General">
                  <c:v>1707</c:v>
                </c:pt>
                <c:pt idx="44" formatCode="General">
                  <c:v>1756</c:v>
                </c:pt>
                <c:pt idx="45" formatCode="General">
                  <c:v>1899</c:v>
                </c:pt>
                <c:pt idx="46" formatCode="General">
                  <c:v>1970</c:v>
                </c:pt>
                <c:pt idx="47" formatCode="General">
                  <c:v>2085</c:v>
                </c:pt>
                <c:pt idx="48">
                  <c:v>2152</c:v>
                </c:pt>
                <c:pt idx="49" formatCode="General">
                  <c:v>2241</c:v>
                </c:pt>
                <c:pt idx="50" formatCode="General">
                  <c:v>2304</c:v>
                </c:pt>
                <c:pt idx="51" formatCode="General">
                  <c:v>2356</c:v>
                </c:pt>
                <c:pt idx="52" formatCode="General">
                  <c:v>2460</c:v>
                </c:pt>
                <c:pt idx="53" formatCode="General">
                  <c:v>2437</c:v>
                </c:pt>
                <c:pt idx="54" formatCode="General">
                  <c:v>2402</c:v>
                </c:pt>
                <c:pt idx="55" formatCode="General">
                  <c:v>2420</c:v>
                </c:pt>
                <c:pt idx="56" formatCode="General">
                  <c:v>2341</c:v>
                </c:pt>
                <c:pt idx="57" formatCode="General">
                  <c:v>2228</c:v>
                </c:pt>
                <c:pt idx="58" formatCode="General">
                  <c:v>2160</c:v>
                </c:pt>
                <c:pt idx="59" formatCode="General">
                  <c:v>2034</c:v>
                </c:pt>
                <c:pt idx="60" formatCode="General">
                  <c:v>1879</c:v>
                </c:pt>
                <c:pt idx="61" formatCode="General">
                  <c:v>1859</c:v>
                </c:pt>
                <c:pt idx="62" formatCode="General">
                  <c:v>1625</c:v>
                </c:pt>
                <c:pt idx="63" formatCode="General">
                  <c:v>1505</c:v>
                </c:pt>
                <c:pt idx="64" formatCode="General">
                  <c:v>1303</c:v>
                </c:pt>
                <c:pt idx="65" formatCode="General">
                  <c:v>1112</c:v>
                </c:pt>
                <c:pt idx="66" formatCode="General">
                  <c:v>937</c:v>
                </c:pt>
                <c:pt idx="67" formatCode="General">
                  <c:v>801</c:v>
                </c:pt>
                <c:pt idx="68" formatCode="General">
                  <c:v>632</c:v>
                </c:pt>
                <c:pt idx="69" formatCode="General">
                  <c:v>468</c:v>
                </c:pt>
                <c:pt idx="70" formatCode="General">
                  <c:v>324</c:v>
                </c:pt>
                <c:pt idx="71" formatCode="General">
                  <c:v>271</c:v>
                </c:pt>
                <c:pt idx="72" formatCode="General">
                  <c:v>195</c:v>
                </c:pt>
                <c:pt idx="73" formatCode="General">
                  <c:v>116</c:v>
                </c:pt>
                <c:pt idx="74" formatCode="General">
                  <c:v>80</c:v>
                </c:pt>
                <c:pt idx="75" formatCode="General">
                  <c:v>118</c:v>
                </c:pt>
              </c:numCache>
            </c:numRef>
          </c:val>
          <c:smooth val="0"/>
          <c:extLst>
            <c:ext xmlns:c16="http://schemas.microsoft.com/office/drawing/2014/chart" uri="{C3380CC4-5D6E-409C-BE32-E72D297353CC}">
              <c16:uniqueId val="{00000001-3BE9-43B8-8EA0-84539660D910}"/>
            </c:ext>
          </c:extLst>
        </c:ser>
        <c:dLbls>
          <c:showLegendKey val="0"/>
          <c:showVal val="0"/>
          <c:showCatName val="0"/>
          <c:showSerName val="0"/>
          <c:showPercent val="0"/>
          <c:showBubbleSize val="0"/>
        </c:dLbls>
        <c:marker val="1"/>
        <c:smooth val="0"/>
        <c:axId val="582071480"/>
        <c:axId val="582071808"/>
      </c:lineChart>
      <c:catAx>
        <c:axId val="58207148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Age (at death) of spouse</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2071808"/>
        <c:crosses val="autoZero"/>
        <c:auto val="1"/>
        <c:lblAlgn val="ctr"/>
        <c:lblOffset val="100"/>
        <c:tickLblSkip val="2"/>
        <c:tickMarkSkip val="2"/>
        <c:noMultiLvlLbl val="0"/>
      </c:catAx>
      <c:valAx>
        <c:axId val="58207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2071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r>
              <a:rPr lang="en-US" sz="1050" spc="100" baseline="0">
                <a:latin typeface="Arial Black" panose="020B0A04020102020204" pitchFamily="34" charset="0"/>
              </a:rPr>
              <a:t>Figure 12: Widow(er)hoods by age of LS member at death of spouse</a:t>
            </a:r>
          </a:p>
        </c:rich>
      </c:tx>
      <c:layout>
        <c:manualLayout>
          <c:xMode val="edge"/>
          <c:yMode val="edge"/>
          <c:x val="1.0639272139225756E-2"/>
          <c:y val="2.0698568539153705E-2"/>
        </c:manualLayout>
      </c:layout>
      <c:overlay val="0"/>
      <c:spPr>
        <a:noFill/>
        <a:ln>
          <a:noFill/>
        </a:ln>
        <a:effectLst/>
      </c:spPr>
      <c:txPr>
        <a:bodyPr rot="0" spcFirstLastPara="1" vertOverflow="ellipsis" vert="horz" wrap="square" anchor="ctr" anchorCtr="1"/>
        <a:lstStyle/>
        <a:p>
          <a:pPr>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1172740005711766E-2"/>
          <c:y val="0.12298329978432576"/>
          <c:w val="0.9342032063823984"/>
          <c:h val="0.71435466882159482"/>
        </c:manualLayout>
      </c:layout>
      <c:lineChart>
        <c:grouping val="standard"/>
        <c:varyColors val="0"/>
        <c:ser>
          <c:idx val="0"/>
          <c:order val="0"/>
          <c:spPr>
            <a:ln w="12700" cap="rnd">
              <a:solidFill>
                <a:schemeClr val="tx1"/>
              </a:solidFill>
              <a:round/>
            </a:ln>
            <a:effectLst/>
          </c:spPr>
          <c:marker>
            <c:symbol val="x"/>
            <c:size val="4"/>
            <c:spPr>
              <a:noFill/>
              <a:ln w="12700">
                <a:solidFill>
                  <a:schemeClr val="tx1"/>
                </a:solidFill>
              </a:ln>
              <a:effectLst/>
            </c:spPr>
          </c:marker>
          <c:cat>
            <c:strRef>
              <c:f>'Table12-WidowhoodByLSAge'!$A$7:$A$82</c:f>
              <c:strCache>
                <c:ptCount val="76"/>
                <c:pt idx="0">
                  <c:v>&lt;24</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64</c:v>
                </c:pt>
                <c:pt idx="42">
                  <c:v>65</c:v>
                </c:pt>
                <c:pt idx="43">
                  <c:v>66</c:v>
                </c:pt>
                <c:pt idx="44">
                  <c:v>67</c:v>
                </c:pt>
                <c:pt idx="45">
                  <c:v>68</c:v>
                </c:pt>
                <c:pt idx="46">
                  <c:v>69</c:v>
                </c:pt>
                <c:pt idx="47">
                  <c:v>70</c:v>
                </c:pt>
                <c:pt idx="48">
                  <c:v>71</c:v>
                </c:pt>
                <c:pt idx="49">
                  <c:v>72</c:v>
                </c:pt>
                <c:pt idx="50">
                  <c:v>73</c:v>
                </c:pt>
                <c:pt idx="51">
                  <c:v>74</c:v>
                </c:pt>
                <c:pt idx="52">
                  <c:v>75</c:v>
                </c:pt>
                <c:pt idx="53">
                  <c:v>76</c:v>
                </c:pt>
                <c:pt idx="54">
                  <c:v>77</c:v>
                </c:pt>
                <c:pt idx="55">
                  <c:v>78</c:v>
                </c:pt>
                <c:pt idx="56">
                  <c:v>79</c:v>
                </c:pt>
                <c:pt idx="57">
                  <c:v>80</c:v>
                </c:pt>
                <c:pt idx="58">
                  <c:v>81</c:v>
                </c:pt>
                <c:pt idx="59">
                  <c:v>82</c:v>
                </c:pt>
                <c:pt idx="60">
                  <c:v>83</c:v>
                </c:pt>
                <c:pt idx="61">
                  <c:v>84</c:v>
                </c:pt>
                <c:pt idx="62">
                  <c:v>85</c:v>
                </c:pt>
                <c:pt idx="63">
                  <c:v>86</c:v>
                </c:pt>
                <c:pt idx="64">
                  <c:v>87</c:v>
                </c:pt>
                <c:pt idx="65">
                  <c:v>88</c:v>
                </c:pt>
                <c:pt idx="66">
                  <c:v>89</c:v>
                </c:pt>
                <c:pt idx="67">
                  <c:v>90</c:v>
                </c:pt>
                <c:pt idx="68">
                  <c:v>91</c:v>
                </c:pt>
                <c:pt idx="69">
                  <c:v>92</c:v>
                </c:pt>
                <c:pt idx="70">
                  <c:v>93</c:v>
                </c:pt>
                <c:pt idx="71">
                  <c:v>94</c:v>
                </c:pt>
                <c:pt idx="72">
                  <c:v>95</c:v>
                </c:pt>
                <c:pt idx="73">
                  <c:v>96</c:v>
                </c:pt>
                <c:pt idx="74">
                  <c:v>97</c:v>
                </c:pt>
                <c:pt idx="75">
                  <c:v>98+</c:v>
                </c:pt>
              </c:strCache>
            </c:strRef>
          </c:cat>
          <c:val>
            <c:numRef>
              <c:f>'Table12-WidowhoodByLSAge'!$B$7:$B$82</c:f>
              <c:numCache>
                <c:formatCode>#,##0</c:formatCode>
                <c:ptCount val="76"/>
                <c:pt idx="0">
                  <c:v>22</c:v>
                </c:pt>
                <c:pt idx="1">
                  <c:v>15</c:v>
                </c:pt>
                <c:pt idx="2">
                  <c:v>13</c:v>
                </c:pt>
                <c:pt idx="3">
                  <c:v>15</c:v>
                </c:pt>
                <c:pt idx="4">
                  <c:v>19</c:v>
                </c:pt>
                <c:pt idx="5">
                  <c:v>15</c:v>
                </c:pt>
                <c:pt idx="6">
                  <c:v>24</c:v>
                </c:pt>
                <c:pt idx="7">
                  <c:v>31</c:v>
                </c:pt>
                <c:pt idx="8">
                  <c:v>40</c:v>
                </c:pt>
                <c:pt idx="9">
                  <c:v>29</c:v>
                </c:pt>
                <c:pt idx="10">
                  <c:v>45</c:v>
                </c:pt>
                <c:pt idx="11">
                  <c:v>55</c:v>
                </c:pt>
                <c:pt idx="12">
                  <c:v>47</c:v>
                </c:pt>
                <c:pt idx="13">
                  <c:v>48</c:v>
                </c:pt>
                <c:pt idx="14">
                  <c:v>61</c:v>
                </c:pt>
                <c:pt idx="15">
                  <c:v>62</c:v>
                </c:pt>
                <c:pt idx="16">
                  <c:v>77</c:v>
                </c:pt>
                <c:pt idx="17">
                  <c:v>89</c:v>
                </c:pt>
                <c:pt idx="18">
                  <c:v>88</c:v>
                </c:pt>
                <c:pt idx="19">
                  <c:v>104</c:v>
                </c:pt>
                <c:pt idx="20">
                  <c:v>122</c:v>
                </c:pt>
                <c:pt idx="21">
                  <c:v>125</c:v>
                </c:pt>
                <c:pt idx="22">
                  <c:v>146</c:v>
                </c:pt>
                <c:pt idx="23">
                  <c:v>175</c:v>
                </c:pt>
                <c:pt idx="24">
                  <c:v>191</c:v>
                </c:pt>
                <c:pt idx="25">
                  <c:v>214</c:v>
                </c:pt>
                <c:pt idx="26">
                  <c:v>212</c:v>
                </c:pt>
                <c:pt idx="27">
                  <c:v>266</c:v>
                </c:pt>
                <c:pt idx="28">
                  <c:v>275</c:v>
                </c:pt>
                <c:pt idx="29">
                  <c:v>293</c:v>
                </c:pt>
                <c:pt idx="30">
                  <c:v>298</c:v>
                </c:pt>
                <c:pt idx="31">
                  <c:v>375</c:v>
                </c:pt>
                <c:pt idx="32">
                  <c:v>363</c:v>
                </c:pt>
                <c:pt idx="33">
                  <c:v>439</c:v>
                </c:pt>
                <c:pt idx="34">
                  <c:v>461</c:v>
                </c:pt>
                <c:pt idx="35">
                  <c:v>475</c:v>
                </c:pt>
                <c:pt idx="36">
                  <c:v>508</c:v>
                </c:pt>
                <c:pt idx="37">
                  <c:v>630</c:v>
                </c:pt>
                <c:pt idx="38">
                  <c:v>615</c:v>
                </c:pt>
                <c:pt idx="39">
                  <c:v>655</c:v>
                </c:pt>
                <c:pt idx="40">
                  <c:v>727</c:v>
                </c:pt>
                <c:pt idx="41">
                  <c:v>735</c:v>
                </c:pt>
                <c:pt idx="42">
                  <c:v>807</c:v>
                </c:pt>
                <c:pt idx="43">
                  <c:v>865</c:v>
                </c:pt>
                <c:pt idx="44">
                  <c:v>881</c:v>
                </c:pt>
                <c:pt idx="45">
                  <c:v>975</c:v>
                </c:pt>
                <c:pt idx="46">
                  <c:v>973</c:v>
                </c:pt>
                <c:pt idx="47">
                  <c:v>1041</c:v>
                </c:pt>
                <c:pt idx="48">
                  <c:v>1036</c:v>
                </c:pt>
                <c:pt idx="49">
                  <c:v>1075</c:v>
                </c:pt>
                <c:pt idx="50">
                  <c:v>1070</c:v>
                </c:pt>
                <c:pt idx="51">
                  <c:v>1211</c:v>
                </c:pt>
                <c:pt idx="52">
                  <c:v>1135</c:v>
                </c:pt>
                <c:pt idx="53">
                  <c:v>1056</c:v>
                </c:pt>
                <c:pt idx="54">
                  <c:v>1077</c:v>
                </c:pt>
                <c:pt idx="55">
                  <c:v>1130</c:v>
                </c:pt>
                <c:pt idx="56">
                  <c:v>1091</c:v>
                </c:pt>
                <c:pt idx="57">
                  <c:v>1001</c:v>
                </c:pt>
                <c:pt idx="58">
                  <c:v>956</c:v>
                </c:pt>
                <c:pt idx="59">
                  <c:v>871</c:v>
                </c:pt>
                <c:pt idx="60">
                  <c:v>831</c:v>
                </c:pt>
                <c:pt idx="61">
                  <c:v>776</c:v>
                </c:pt>
                <c:pt idx="62">
                  <c:v>679</c:v>
                </c:pt>
                <c:pt idx="63">
                  <c:v>562</c:v>
                </c:pt>
                <c:pt idx="64">
                  <c:v>487</c:v>
                </c:pt>
                <c:pt idx="65">
                  <c:v>422</c:v>
                </c:pt>
                <c:pt idx="66">
                  <c:v>340</c:v>
                </c:pt>
                <c:pt idx="67">
                  <c:v>271</c:v>
                </c:pt>
                <c:pt idx="68">
                  <c:v>206</c:v>
                </c:pt>
                <c:pt idx="69">
                  <c:v>153</c:v>
                </c:pt>
                <c:pt idx="70">
                  <c:v>89</c:v>
                </c:pt>
                <c:pt idx="71">
                  <c:v>80</c:v>
                </c:pt>
                <c:pt idx="72">
                  <c:v>42</c:v>
                </c:pt>
                <c:pt idx="73">
                  <c:v>33</c:v>
                </c:pt>
                <c:pt idx="74">
                  <c:v>16</c:v>
                </c:pt>
                <c:pt idx="75">
                  <c:v>21</c:v>
                </c:pt>
              </c:numCache>
            </c:numRef>
          </c:val>
          <c:smooth val="0"/>
          <c:extLst>
            <c:ext xmlns:c16="http://schemas.microsoft.com/office/drawing/2014/chart" uri="{C3380CC4-5D6E-409C-BE32-E72D297353CC}">
              <c16:uniqueId val="{00000000-F4CC-4D1B-96AD-8742A9358575}"/>
            </c:ext>
          </c:extLst>
        </c:ser>
        <c:ser>
          <c:idx val="1"/>
          <c:order val="1"/>
          <c:spPr>
            <a:ln w="12700" cap="rnd">
              <a:solidFill>
                <a:sysClr val="windowText" lastClr="000000"/>
              </a:solidFill>
              <a:prstDash val="dash"/>
              <a:round/>
            </a:ln>
            <a:effectLst/>
          </c:spPr>
          <c:marker>
            <c:symbol val="x"/>
            <c:size val="4"/>
            <c:spPr>
              <a:noFill/>
              <a:ln w="9525">
                <a:solidFill>
                  <a:schemeClr val="tx1"/>
                </a:solidFill>
              </a:ln>
              <a:effectLst/>
            </c:spPr>
          </c:marker>
          <c:cat>
            <c:strRef>
              <c:f>'Table12-WidowhoodByLSAge'!$A$7:$A$82</c:f>
              <c:strCache>
                <c:ptCount val="76"/>
                <c:pt idx="0">
                  <c:v>&lt;24</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64</c:v>
                </c:pt>
                <c:pt idx="42">
                  <c:v>65</c:v>
                </c:pt>
                <c:pt idx="43">
                  <c:v>66</c:v>
                </c:pt>
                <c:pt idx="44">
                  <c:v>67</c:v>
                </c:pt>
                <c:pt idx="45">
                  <c:v>68</c:v>
                </c:pt>
                <c:pt idx="46">
                  <c:v>69</c:v>
                </c:pt>
                <c:pt idx="47">
                  <c:v>70</c:v>
                </c:pt>
                <c:pt idx="48">
                  <c:v>71</c:v>
                </c:pt>
                <c:pt idx="49">
                  <c:v>72</c:v>
                </c:pt>
                <c:pt idx="50">
                  <c:v>73</c:v>
                </c:pt>
                <c:pt idx="51">
                  <c:v>74</c:v>
                </c:pt>
                <c:pt idx="52">
                  <c:v>75</c:v>
                </c:pt>
                <c:pt idx="53">
                  <c:v>76</c:v>
                </c:pt>
                <c:pt idx="54">
                  <c:v>77</c:v>
                </c:pt>
                <c:pt idx="55">
                  <c:v>78</c:v>
                </c:pt>
                <c:pt idx="56">
                  <c:v>79</c:v>
                </c:pt>
                <c:pt idx="57">
                  <c:v>80</c:v>
                </c:pt>
                <c:pt idx="58">
                  <c:v>81</c:v>
                </c:pt>
                <c:pt idx="59">
                  <c:v>82</c:v>
                </c:pt>
                <c:pt idx="60">
                  <c:v>83</c:v>
                </c:pt>
                <c:pt idx="61">
                  <c:v>84</c:v>
                </c:pt>
                <c:pt idx="62">
                  <c:v>85</c:v>
                </c:pt>
                <c:pt idx="63">
                  <c:v>86</c:v>
                </c:pt>
                <c:pt idx="64">
                  <c:v>87</c:v>
                </c:pt>
                <c:pt idx="65">
                  <c:v>88</c:v>
                </c:pt>
                <c:pt idx="66">
                  <c:v>89</c:v>
                </c:pt>
                <c:pt idx="67">
                  <c:v>90</c:v>
                </c:pt>
                <c:pt idx="68">
                  <c:v>91</c:v>
                </c:pt>
                <c:pt idx="69">
                  <c:v>92</c:v>
                </c:pt>
                <c:pt idx="70">
                  <c:v>93</c:v>
                </c:pt>
                <c:pt idx="71">
                  <c:v>94</c:v>
                </c:pt>
                <c:pt idx="72">
                  <c:v>95</c:v>
                </c:pt>
                <c:pt idx="73">
                  <c:v>96</c:v>
                </c:pt>
                <c:pt idx="74">
                  <c:v>97</c:v>
                </c:pt>
                <c:pt idx="75">
                  <c:v>98+</c:v>
                </c:pt>
              </c:strCache>
            </c:strRef>
          </c:cat>
          <c:val>
            <c:numRef>
              <c:f>'Table12-WidowhoodByLSAge'!$C$7:$C$82</c:f>
              <c:numCache>
                <c:formatCode>#,##0</c:formatCode>
                <c:ptCount val="76"/>
                <c:pt idx="0">
                  <c:v>87</c:v>
                </c:pt>
                <c:pt idx="1">
                  <c:v>24</c:v>
                </c:pt>
                <c:pt idx="2">
                  <c:v>29</c:v>
                </c:pt>
                <c:pt idx="3">
                  <c:v>39</c:v>
                </c:pt>
                <c:pt idx="4">
                  <c:v>46</c:v>
                </c:pt>
                <c:pt idx="5">
                  <c:v>47</c:v>
                </c:pt>
                <c:pt idx="6">
                  <c:v>51</c:v>
                </c:pt>
                <c:pt idx="7">
                  <c:v>64</c:v>
                </c:pt>
                <c:pt idx="8">
                  <c:v>78</c:v>
                </c:pt>
                <c:pt idx="9">
                  <c:v>88</c:v>
                </c:pt>
                <c:pt idx="10">
                  <c:v>108</c:v>
                </c:pt>
                <c:pt idx="11">
                  <c:v>96</c:v>
                </c:pt>
                <c:pt idx="12">
                  <c:v>123</c:v>
                </c:pt>
                <c:pt idx="13">
                  <c:v>108</c:v>
                </c:pt>
                <c:pt idx="14">
                  <c:v>138</c:v>
                </c:pt>
                <c:pt idx="15">
                  <c:v>170</c:v>
                </c:pt>
                <c:pt idx="16">
                  <c:v>167</c:v>
                </c:pt>
                <c:pt idx="17">
                  <c:v>189</c:v>
                </c:pt>
                <c:pt idx="18">
                  <c:v>238</c:v>
                </c:pt>
                <c:pt idx="19">
                  <c:v>214</c:v>
                </c:pt>
                <c:pt idx="20">
                  <c:v>282</c:v>
                </c:pt>
                <c:pt idx="21">
                  <c:v>300</c:v>
                </c:pt>
                <c:pt idx="22">
                  <c:v>382</c:v>
                </c:pt>
                <c:pt idx="23">
                  <c:v>406</c:v>
                </c:pt>
                <c:pt idx="24">
                  <c:v>415</c:v>
                </c:pt>
                <c:pt idx="25">
                  <c:v>488</c:v>
                </c:pt>
                <c:pt idx="26">
                  <c:v>521</c:v>
                </c:pt>
                <c:pt idx="27">
                  <c:v>635</c:v>
                </c:pt>
                <c:pt idx="28">
                  <c:v>695</c:v>
                </c:pt>
                <c:pt idx="29">
                  <c:v>703</c:v>
                </c:pt>
                <c:pt idx="30">
                  <c:v>820</c:v>
                </c:pt>
                <c:pt idx="31">
                  <c:v>820</c:v>
                </c:pt>
                <c:pt idx="32">
                  <c:v>972</c:v>
                </c:pt>
                <c:pt idx="33">
                  <c:v>1017</c:v>
                </c:pt>
                <c:pt idx="34">
                  <c:v>1181</c:v>
                </c:pt>
                <c:pt idx="35">
                  <c:v>1305</c:v>
                </c:pt>
                <c:pt idx="36">
                  <c:v>1336</c:v>
                </c:pt>
                <c:pt idx="37">
                  <c:v>1503</c:v>
                </c:pt>
                <c:pt idx="38">
                  <c:v>1538</c:v>
                </c:pt>
                <c:pt idx="39">
                  <c:v>1732</c:v>
                </c:pt>
                <c:pt idx="40">
                  <c:v>1771</c:v>
                </c:pt>
                <c:pt idx="41">
                  <c:v>1882</c:v>
                </c:pt>
                <c:pt idx="42" formatCode="General">
                  <c:v>1987</c:v>
                </c:pt>
                <c:pt idx="43" formatCode="General">
                  <c:v>2059</c:v>
                </c:pt>
                <c:pt idx="44" formatCode="General">
                  <c:v>2136</c:v>
                </c:pt>
                <c:pt idx="45" formatCode="General">
                  <c:v>2128</c:v>
                </c:pt>
                <c:pt idx="46" formatCode="General">
                  <c:v>2215</c:v>
                </c:pt>
                <c:pt idx="47">
                  <c:v>2221</c:v>
                </c:pt>
                <c:pt idx="48" formatCode="General">
                  <c:v>2276</c:v>
                </c:pt>
                <c:pt idx="49" formatCode="General">
                  <c:v>2373</c:v>
                </c:pt>
                <c:pt idx="50" formatCode="General">
                  <c:v>2239</c:v>
                </c:pt>
                <c:pt idx="51" formatCode="General">
                  <c:v>2420</c:v>
                </c:pt>
                <c:pt idx="52" formatCode="General">
                  <c:v>2218</c:v>
                </c:pt>
                <c:pt idx="53" formatCode="General">
                  <c:v>2240</c:v>
                </c:pt>
                <c:pt idx="54" formatCode="General">
                  <c:v>2060</c:v>
                </c:pt>
                <c:pt idx="55" formatCode="General">
                  <c:v>1913</c:v>
                </c:pt>
                <c:pt idx="56" formatCode="General">
                  <c:v>1832</c:v>
                </c:pt>
                <c:pt idx="57" formatCode="General">
                  <c:v>1707</c:v>
                </c:pt>
                <c:pt idx="58" formatCode="General">
                  <c:v>1546</c:v>
                </c:pt>
                <c:pt idx="59" formatCode="General">
                  <c:v>1386</c:v>
                </c:pt>
                <c:pt idx="60" formatCode="General">
                  <c:v>1238</c:v>
                </c:pt>
                <c:pt idx="61" formatCode="General">
                  <c:v>1041</c:v>
                </c:pt>
                <c:pt idx="62" formatCode="General">
                  <c:v>879</c:v>
                </c:pt>
                <c:pt idx="63" formatCode="General">
                  <c:v>725</c:v>
                </c:pt>
                <c:pt idx="64" formatCode="General">
                  <c:v>597</c:v>
                </c:pt>
                <c:pt idx="65" formatCode="General">
                  <c:v>500</c:v>
                </c:pt>
                <c:pt idx="66" formatCode="General">
                  <c:v>399</c:v>
                </c:pt>
                <c:pt idx="67" formatCode="General">
                  <c:v>269</c:v>
                </c:pt>
                <c:pt idx="68" formatCode="General">
                  <c:v>189</c:v>
                </c:pt>
                <c:pt idx="69" formatCode="General">
                  <c:v>148</c:v>
                </c:pt>
                <c:pt idx="70" formatCode="General">
                  <c:v>88</c:v>
                </c:pt>
                <c:pt idx="71" formatCode="General">
                  <c:v>62</c:v>
                </c:pt>
                <c:pt idx="72" formatCode="General">
                  <c:v>31</c:v>
                </c:pt>
                <c:pt idx="73" formatCode="General">
                  <c:v>22</c:v>
                </c:pt>
                <c:pt idx="74" formatCode="General">
                  <c:v>17</c:v>
                </c:pt>
                <c:pt idx="75" formatCode="General">
                  <c:v>16</c:v>
                </c:pt>
              </c:numCache>
            </c:numRef>
          </c:val>
          <c:smooth val="0"/>
          <c:extLst>
            <c:ext xmlns:c16="http://schemas.microsoft.com/office/drawing/2014/chart" uri="{C3380CC4-5D6E-409C-BE32-E72D297353CC}">
              <c16:uniqueId val="{00000001-F4CC-4D1B-96AD-8742A9358575}"/>
            </c:ext>
          </c:extLst>
        </c:ser>
        <c:dLbls>
          <c:showLegendKey val="0"/>
          <c:showVal val="0"/>
          <c:showCatName val="0"/>
          <c:showSerName val="0"/>
          <c:showPercent val="0"/>
          <c:showBubbleSize val="0"/>
        </c:dLbls>
        <c:marker val="1"/>
        <c:smooth val="0"/>
        <c:axId val="488980696"/>
        <c:axId val="488981024"/>
      </c:lineChart>
      <c:catAx>
        <c:axId val="48898069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Age of LS member when spouse dies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8981024"/>
        <c:crosses val="autoZero"/>
        <c:auto val="1"/>
        <c:lblAlgn val="ctr"/>
        <c:lblOffset val="100"/>
        <c:tickMarkSkip val="2"/>
        <c:noMultiLvlLbl val="0"/>
      </c:catAx>
      <c:valAx>
        <c:axId val="488981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8980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r>
              <a:rPr lang="en-GB" sz="1050" spc="100" baseline="0">
                <a:latin typeface="Arial Black" panose="020B0A04020102020204" pitchFamily="34" charset="0"/>
              </a:rPr>
              <a:t>Figure 13: Underlying cause of death of LS member's spouse</a:t>
            </a:r>
          </a:p>
        </c:rich>
      </c:tx>
      <c:layout>
        <c:manualLayout>
          <c:xMode val="edge"/>
          <c:yMode val="edge"/>
          <c:x val="1.6524913130797913E-2"/>
          <c:y val="1.5609754498712811E-2"/>
        </c:manualLayout>
      </c:layout>
      <c:overlay val="0"/>
      <c:spPr>
        <a:noFill/>
        <a:ln>
          <a:noFill/>
        </a:ln>
        <a:effectLst/>
      </c:spPr>
      <c:txPr>
        <a:bodyPr rot="0" spcFirstLastPara="1" vertOverflow="ellipsis" vert="horz" wrap="square" anchor="ctr" anchorCtr="1"/>
        <a:lstStyle/>
        <a:p>
          <a:pPr>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9712234886164343"/>
          <c:y val="1.9447231449171091E-3"/>
          <c:w val="0.74837270341207351"/>
          <c:h val="0.82174500257397065"/>
        </c:manualLayout>
      </c:layout>
      <c:barChart>
        <c:barDir val="bar"/>
        <c:grouping val="clustered"/>
        <c:varyColors val="0"/>
        <c:ser>
          <c:idx val="0"/>
          <c:order val="0"/>
          <c:spPr>
            <a:solidFill>
              <a:schemeClr val="tx2"/>
            </a:solidFill>
            <a:ln>
              <a:noFill/>
            </a:ln>
            <a:effectLst/>
          </c:spPr>
          <c:invertIfNegative val="0"/>
          <c:cat>
            <c:strRef>
              <c:f>'Table13-WidowhoodByUCD'!$A$7:$A$26</c:f>
              <c:strCache>
                <c:ptCount val="20"/>
                <c:pt idx="0">
                  <c:v>IHD</c:v>
                </c:pt>
                <c:pt idx="1">
                  <c:v>Stroke</c:v>
                </c:pt>
                <c:pt idx="2">
                  <c:v>Pulmonary disease</c:v>
                </c:pt>
                <c:pt idx="3">
                  <c:v>Lung cancer</c:v>
                </c:pt>
                <c:pt idx="4">
                  <c:v>Other cancers</c:v>
                </c:pt>
                <c:pt idx="5">
                  <c:v>Infectious and parasitic diseases</c:v>
                </c:pt>
                <c:pt idx="6">
                  <c:v>Diabetes</c:v>
                </c:pt>
                <c:pt idx="7">
                  <c:v>Intestinal disease</c:v>
                </c:pt>
                <c:pt idx="8">
                  <c:v>Liver disease</c:v>
                </c:pt>
                <c:pt idx="9">
                  <c:v>Mental and behavioural illnesses</c:v>
                </c:pt>
                <c:pt idx="10">
                  <c:v>Abnormalities &amp; lab results</c:v>
                </c:pt>
                <c:pt idx="11">
                  <c:v>Other circulatory disease</c:v>
                </c:pt>
                <c:pt idx="12">
                  <c:v>Accidents etc.</c:v>
                </c:pt>
                <c:pt idx="13">
                  <c:v>Muscular diseases</c:v>
                </c:pt>
                <c:pt idx="14">
                  <c:v>Benign neoplasms</c:v>
                </c:pt>
                <c:pt idx="15">
                  <c:v>Nervous system</c:v>
                </c:pt>
                <c:pt idx="16">
                  <c:v>Genito-urinary</c:v>
                </c:pt>
                <c:pt idx="17">
                  <c:v>Other endocrine</c:v>
                </c:pt>
                <c:pt idx="18">
                  <c:v>Skin disease</c:v>
                </c:pt>
                <c:pt idx="19">
                  <c:v>Other cause</c:v>
                </c:pt>
              </c:strCache>
            </c:strRef>
          </c:cat>
          <c:val>
            <c:numRef>
              <c:f>'Table13-WidowhoodByUCD'!$B$7:$B$26</c:f>
              <c:numCache>
                <c:formatCode>#,##0</c:formatCode>
                <c:ptCount val="20"/>
                <c:pt idx="0">
                  <c:v>18300</c:v>
                </c:pt>
                <c:pt idx="1">
                  <c:v>4563</c:v>
                </c:pt>
                <c:pt idx="2">
                  <c:v>7533</c:v>
                </c:pt>
                <c:pt idx="3">
                  <c:v>6019</c:v>
                </c:pt>
                <c:pt idx="4">
                  <c:v>14588</c:v>
                </c:pt>
                <c:pt idx="5">
                  <c:v>470</c:v>
                </c:pt>
                <c:pt idx="6">
                  <c:v>699</c:v>
                </c:pt>
                <c:pt idx="7">
                  <c:v>1188</c:v>
                </c:pt>
                <c:pt idx="8">
                  <c:v>687</c:v>
                </c:pt>
                <c:pt idx="9">
                  <c:v>977</c:v>
                </c:pt>
                <c:pt idx="10">
                  <c:v>227</c:v>
                </c:pt>
                <c:pt idx="11">
                  <c:v>6033</c:v>
                </c:pt>
                <c:pt idx="12">
                  <c:v>1194</c:v>
                </c:pt>
                <c:pt idx="13">
                  <c:v>232</c:v>
                </c:pt>
                <c:pt idx="14">
                  <c:v>349</c:v>
                </c:pt>
                <c:pt idx="15">
                  <c:v>1502</c:v>
                </c:pt>
                <c:pt idx="16">
                  <c:v>768</c:v>
                </c:pt>
                <c:pt idx="17">
                  <c:v>98</c:v>
                </c:pt>
                <c:pt idx="18">
                  <c:v>68</c:v>
                </c:pt>
                <c:pt idx="19">
                  <c:v>605</c:v>
                </c:pt>
              </c:numCache>
            </c:numRef>
          </c:val>
          <c:extLst>
            <c:ext xmlns:c16="http://schemas.microsoft.com/office/drawing/2014/chart" uri="{C3380CC4-5D6E-409C-BE32-E72D297353CC}">
              <c16:uniqueId val="{00000000-862E-48FE-803A-0CE3F59C188A}"/>
            </c:ext>
          </c:extLst>
        </c:ser>
        <c:ser>
          <c:idx val="1"/>
          <c:order val="1"/>
          <c:spPr>
            <a:solidFill>
              <a:schemeClr val="tx2">
                <a:lumMod val="40000"/>
                <a:lumOff val="60000"/>
              </a:schemeClr>
            </a:solidFill>
            <a:ln>
              <a:noFill/>
            </a:ln>
            <a:effectLst/>
          </c:spPr>
          <c:invertIfNegative val="0"/>
          <c:cat>
            <c:strRef>
              <c:f>'Table13-WidowhoodByUCD'!$A$7:$A$26</c:f>
              <c:strCache>
                <c:ptCount val="20"/>
                <c:pt idx="0">
                  <c:v>IHD</c:v>
                </c:pt>
                <c:pt idx="1">
                  <c:v>Stroke</c:v>
                </c:pt>
                <c:pt idx="2">
                  <c:v>Pulmonary disease</c:v>
                </c:pt>
                <c:pt idx="3">
                  <c:v>Lung cancer</c:v>
                </c:pt>
                <c:pt idx="4">
                  <c:v>Other cancers</c:v>
                </c:pt>
                <c:pt idx="5">
                  <c:v>Infectious and parasitic diseases</c:v>
                </c:pt>
                <c:pt idx="6">
                  <c:v>Diabetes</c:v>
                </c:pt>
                <c:pt idx="7">
                  <c:v>Intestinal disease</c:v>
                </c:pt>
                <c:pt idx="8">
                  <c:v>Liver disease</c:v>
                </c:pt>
                <c:pt idx="9">
                  <c:v>Mental and behavioural illnesses</c:v>
                </c:pt>
                <c:pt idx="10">
                  <c:v>Abnormalities &amp; lab results</c:v>
                </c:pt>
                <c:pt idx="11">
                  <c:v>Other circulatory disease</c:v>
                </c:pt>
                <c:pt idx="12">
                  <c:v>Accidents etc.</c:v>
                </c:pt>
                <c:pt idx="13">
                  <c:v>Muscular diseases</c:v>
                </c:pt>
                <c:pt idx="14">
                  <c:v>Benign neoplasms</c:v>
                </c:pt>
                <c:pt idx="15">
                  <c:v>Nervous system</c:v>
                </c:pt>
                <c:pt idx="16">
                  <c:v>Genito-urinary</c:v>
                </c:pt>
                <c:pt idx="17">
                  <c:v>Other endocrine</c:v>
                </c:pt>
                <c:pt idx="18">
                  <c:v>Skin disease</c:v>
                </c:pt>
                <c:pt idx="19">
                  <c:v>Other cause</c:v>
                </c:pt>
              </c:strCache>
            </c:strRef>
          </c:cat>
          <c:val>
            <c:numRef>
              <c:f>'Table13-WidowhoodByUCD'!$C$7:$C$26</c:f>
              <c:numCache>
                <c:formatCode>#,##0</c:formatCode>
                <c:ptCount val="20"/>
                <c:pt idx="0">
                  <c:v>5760</c:v>
                </c:pt>
                <c:pt idx="1">
                  <c:v>2943</c:v>
                </c:pt>
                <c:pt idx="2">
                  <c:v>2983</c:v>
                </c:pt>
                <c:pt idx="3">
                  <c:v>2021</c:v>
                </c:pt>
                <c:pt idx="4">
                  <c:v>9920</c:v>
                </c:pt>
                <c:pt idx="5">
                  <c:v>262</c:v>
                </c:pt>
                <c:pt idx="6">
                  <c:v>362</c:v>
                </c:pt>
                <c:pt idx="7">
                  <c:v>770</c:v>
                </c:pt>
                <c:pt idx="8">
                  <c:v>451</c:v>
                </c:pt>
                <c:pt idx="9">
                  <c:v>658</c:v>
                </c:pt>
                <c:pt idx="10">
                  <c:v>155</c:v>
                </c:pt>
                <c:pt idx="11">
                  <c:v>3066</c:v>
                </c:pt>
                <c:pt idx="12">
                  <c:v>563</c:v>
                </c:pt>
                <c:pt idx="13">
                  <c:v>265</c:v>
                </c:pt>
                <c:pt idx="14">
                  <c:v>203</c:v>
                </c:pt>
                <c:pt idx="15">
                  <c:v>968</c:v>
                </c:pt>
                <c:pt idx="16">
                  <c:v>459</c:v>
                </c:pt>
                <c:pt idx="17">
                  <c:v>85</c:v>
                </c:pt>
                <c:pt idx="18">
                  <c:v>57</c:v>
                </c:pt>
                <c:pt idx="19">
                  <c:v>392</c:v>
                </c:pt>
              </c:numCache>
            </c:numRef>
          </c:val>
          <c:extLst>
            <c:ext xmlns:c16="http://schemas.microsoft.com/office/drawing/2014/chart" uri="{C3380CC4-5D6E-409C-BE32-E72D297353CC}">
              <c16:uniqueId val="{00000001-862E-48FE-803A-0CE3F59C188A}"/>
            </c:ext>
          </c:extLst>
        </c:ser>
        <c:dLbls>
          <c:showLegendKey val="0"/>
          <c:showVal val="0"/>
          <c:showCatName val="0"/>
          <c:showSerName val="0"/>
          <c:showPercent val="0"/>
          <c:showBubbleSize val="0"/>
        </c:dLbls>
        <c:gapWidth val="182"/>
        <c:axId val="478465256"/>
        <c:axId val="478465912"/>
      </c:barChart>
      <c:catAx>
        <c:axId val="478465256"/>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8465912"/>
        <c:crosses val="autoZero"/>
        <c:auto val="1"/>
        <c:lblAlgn val="ctr"/>
        <c:lblOffset val="100"/>
        <c:noMultiLvlLbl val="0"/>
      </c:catAx>
      <c:valAx>
        <c:axId val="478465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8465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r>
              <a:rPr lang="en-US" sz="1050" spc="100" baseline="0">
                <a:latin typeface="Arial Black" panose="020B0A04020102020204" pitchFamily="34" charset="0"/>
              </a:rPr>
              <a:t>Figure 15a: Age of death (1971-1992)</a:t>
            </a:r>
          </a:p>
        </c:rich>
      </c:tx>
      <c:layout>
        <c:manualLayout>
          <c:xMode val="edge"/>
          <c:yMode val="edge"/>
          <c:x val="2.7410832557750179E-2"/>
          <c:y val="3.3701942804220571E-2"/>
        </c:manualLayout>
      </c:layout>
      <c:overlay val="0"/>
      <c:spPr>
        <a:noFill/>
        <a:ln>
          <a:noFill/>
        </a:ln>
        <a:effectLst/>
      </c:spPr>
      <c:txPr>
        <a:bodyPr rot="0" spcFirstLastPara="1" vertOverflow="ellipsis" vert="horz" wrap="square" anchor="ctr" anchorCtr="1"/>
        <a:lstStyle/>
        <a:p>
          <a:pPr>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4588998250218722"/>
          <c:y val="0.15208001690404532"/>
          <c:w val="0.70270034995625552"/>
          <c:h val="0.65443069424343614"/>
        </c:manualLayout>
      </c:layout>
      <c:barChart>
        <c:barDir val="bar"/>
        <c:grouping val="stacked"/>
        <c:varyColors val="0"/>
        <c:ser>
          <c:idx val="0"/>
          <c:order val="0"/>
          <c:spPr>
            <a:solidFill>
              <a:schemeClr val="tx2"/>
            </a:solidFill>
            <a:ln>
              <a:noFill/>
            </a:ln>
            <a:effectLst/>
          </c:spPr>
          <c:invertIfNegative val="0"/>
          <c:cat>
            <c:strRef>
              <c:f>'Table15-age infant death'!$A$6:$A$10</c:f>
              <c:strCache>
                <c:ptCount val="5"/>
                <c:pt idx="0">
                  <c:v>&lt;1 day</c:v>
                </c:pt>
                <c:pt idx="1">
                  <c:v>1 day - &lt;1 week</c:v>
                </c:pt>
                <c:pt idx="2">
                  <c:v>1 week - &lt;1 month</c:v>
                </c:pt>
                <c:pt idx="3">
                  <c:v>1-5 months</c:v>
                </c:pt>
                <c:pt idx="4">
                  <c:v>6-11 months</c:v>
                </c:pt>
              </c:strCache>
            </c:strRef>
          </c:cat>
          <c:val>
            <c:numRef>
              <c:f>'Table15-age infant death'!$B$6:$B$10</c:f>
              <c:numCache>
                <c:formatCode>General</c:formatCode>
                <c:ptCount val="5"/>
                <c:pt idx="0">
                  <c:v>224</c:v>
                </c:pt>
                <c:pt idx="1">
                  <c:v>164</c:v>
                </c:pt>
                <c:pt idx="2">
                  <c:v>97</c:v>
                </c:pt>
                <c:pt idx="3">
                  <c:v>258</c:v>
                </c:pt>
                <c:pt idx="4">
                  <c:v>64</c:v>
                </c:pt>
              </c:numCache>
            </c:numRef>
          </c:val>
          <c:extLst>
            <c:ext xmlns:c16="http://schemas.microsoft.com/office/drawing/2014/chart" uri="{C3380CC4-5D6E-409C-BE32-E72D297353CC}">
              <c16:uniqueId val="{00000000-F6B8-4FD5-BF68-5B64C8D86D70}"/>
            </c:ext>
          </c:extLst>
        </c:ser>
        <c:ser>
          <c:idx val="1"/>
          <c:order val="1"/>
          <c:spPr>
            <a:solidFill>
              <a:schemeClr val="tx2">
                <a:lumMod val="40000"/>
                <a:lumOff val="60000"/>
              </a:schemeClr>
            </a:solidFill>
            <a:ln>
              <a:noFill/>
            </a:ln>
            <a:effectLst/>
          </c:spPr>
          <c:invertIfNegative val="0"/>
          <c:cat>
            <c:strRef>
              <c:f>'Table15-age infant death'!$A$6:$A$10</c:f>
              <c:strCache>
                <c:ptCount val="5"/>
                <c:pt idx="0">
                  <c:v>&lt;1 day</c:v>
                </c:pt>
                <c:pt idx="1">
                  <c:v>1 day - &lt;1 week</c:v>
                </c:pt>
                <c:pt idx="2">
                  <c:v>1 week - &lt;1 month</c:v>
                </c:pt>
                <c:pt idx="3">
                  <c:v>1-5 months</c:v>
                </c:pt>
                <c:pt idx="4">
                  <c:v>6-11 months</c:v>
                </c:pt>
              </c:strCache>
            </c:strRef>
          </c:cat>
          <c:val>
            <c:numRef>
              <c:f>'Table15-age infant death'!$C$6:$C$10</c:f>
              <c:numCache>
                <c:formatCode>General</c:formatCode>
                <c:ptCount val="5"/>
                <c:pt idx="0">
                  <c:v>157</c:v>
                </c:pt>
                <c:pt idx="1">
                  <c:v>122</c:v>
                </c:pt>
                <c:pt idx="2">
                  <c:v>86</c:v>
                </c:pt>
                <c:pt idx="3">
                  <c:v>180</c:v>
                </c:pt>
                <c:pt idx="4">
                  <c:v>50</c:v>
                </c:pt>
              </c:numCache>
            </c:numRef>
          </c:val>
          <c:extLst>
            <c:ext xmlns:c16="http://schemas.microsoft.com/office/drawing/2014/chart" uri="{C3380CC4-5D6E-409C-BE32-E72D297353CC}">
              <c16:uniqueId val="{00000001-F6B8-4FD5-BF68-5B64C8D86D70}"/>
            </c:ext>
          </c:extLst>
        </c:ser>
        <c:dLbls>
          <c:showLegendKey val="0"/>
          <c:showVal val="0"/>
          <c:showCatName val="0"/>
          <c:showSerName val="0"/>
          <c:showPercent val="0"/>
          <c:showBubbleSize val="0"/>
        </c:dLbls>
        <c:gapWidth val="150"/>
        <c:overlap val="100"/>
        <c:axId val="485488344"/>
        <c:axId val="485489328"/>
      </c:barChart>
      <c:catAx>
        <c:axId val="48548834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5489328"/>
        <c:crosses val="autoZero"/>
        <c:auto val="1"/>
        <c:lblAlgn val="ctr"/>
        <c:lblOffset val="100"/>
        <c:noMultiLvlLbl val="0"/>
      </c:catAx>
      <c:valAx>
        <c:axId val="485489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5488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r>
              <a:rPr lang="en-US" sz="1050" b="0" i="0" spc="100" baseline="0">
                <a:effectLst/>
                <a:latin typeface="Arial Black" panose="020B0A04020102020204" pitchFamily="34" charset="0"/>
              </a:rPr>
              <a:t>Figure 15b: Age of death (1993-2013)</a:t>
            </a:r>
            <a:endParaRPr lang="en-GB" sz="1050" spc="100" baseline="0">
              <a:effectLst/>
              <a:latin typeface="Arial Black" panose="020B0A04020102020204" pitchFamily="34" charset="0"/>
            </a:endParaRPr>
          </a:p>
        </c:rich>
      </c:tx>
      <c:layout>
        <c:manualLayout>
          <c:xMode val="edge"/>
          <c:yMode val="edge"/>
          <c:x val="1.7069225139042354E-2"/>
          <c:y val="2.4353116351967088E-2"/>
        </c:manualLayout>
      </c:layout>
      <c:overlay val="0"/>
      <c:spPr>
        <a:noFill/>
        <a:ln>
          <a:noFill/>
        </a:ln>
        <a:effectLst/>
      </c:spPr>
      <c:txPr>
        <a:bodyPr rot="0" spcFirstLastPara="1" vertOverflow="ellipsis" vert="horz" wrap="square" anchor="ctr" anchorCtr="1"/>
        <a:lstStyle/>
        <a:p>
          <a:pPr>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598774842309897"/>
          <c:y val="0.13315082345173143"/>
          <c:w val="0.72294653221633265"/>
          <c:h val="0.67293764739308204"/>
        </c:manualLayout>
      </c:layout>
      <c:barChart>
        <c:barDir val="bar"/>
        <c:grouping val="stacked"/>
        <c:varyColors val="0"/>
        <c:ser>
          <c:idx val="0"/>
          <c:order val="0"/>
          <c:spPr>
            <a:solidFill>
              <a:schemeClr val="tx2"/>
            </a:solidFill>
            <a:ln>
              <a:noFill/>
            </a:ln>
            <a:effectLst/>
          </c:spPr>
          <c:invertIfNegative val="0"/>
          <c:cat>
            <c:strRef>
              <c:f>'Table15-age infant death'!$A$37:$A$46</c:f>
              <c:strCache>
                <c:ptCount val="10"/>
                <c:pt idx="0">
                  <c:v>&lt;1 day</c:v>
                </c:pt>
                <c:pt idx="1">
                  <c:v>1 day - &lt;1 week</c:v>
                </c:pt>
                <c:pt idx="2">
                  <c:v>1 week - &lt;1 month</c:v>
                </c:pt>
                <c:pt idx="3">
                  <c:v>1-5 months</c:v>
                </c:pt>
                <c:pt idx="4">
                  <c:v>6-11 months</c:v>
                </c:pt>
                <c:pt idx="5">
                  <c:v>1 year</c:v>
                </c:pt>
                <c:pt idx="6">
                  <c:v>2 years</c:v>
                </c:pt>
                <c:pt idx="7">
                  <c:v>3-5 years</c:v>
                </c:pt>
                <c:pt idx="8">
                  <c:v>6-10 years</c:v>
                </c:pt>
                <c:pt idx="9">
                  <c:v>11-15 years</c:v>
                </c:pt>
              </c:strCache>
            </c:strRef>
          </c:cat>
          <c:val>
            <c:numRef>
              <c:f>'Table15-age infant death'!$B$37:$B$46</c:f>
              <c:numCache>
                <c:formatCode>General</c:formatCode>
                <c:ptCount val="10"/>
                <c:pt idx="0">
                  <c:v>99</c:v>
                </c:pt>
                <c:pt idx="1">
                  <c:v>91</c:v>
                </c:pt>
                <c:pt idx="2">
                  <c:v>60</c:v>
                </c:pt>
                <c:pt idx="3">
                  <c:v>107</c:v>
                </c:pt>
                <c:pt idx="4">
                  <c:v>31</c:v>
                </c:pt>
                <c:pt idx="5">
                  <c:v>31</c:v>
                </c:pt>
                <c:pt idx="6">
                  <c:v>12</c:v>
                </c:pt>
                <c:pt idx="7">
                  <c:v>16</c:v>
                </c:pt>
                <c:pt idx="8">
                  <c:v>21</c:v>
                </c:pt>
                <c:pt idx="9">
                  <c:v>12</c:v>
                </c:pt>
              </c:numCache>
            </c:numRef>
          </c:val>
          <c:extLst>
            <c:ext xmlns:c16="http://schemas.microsoft.com/office/drawing/2014/chart" uri="{C3380CC4-5D6E-409C-BE32-E72D297353CC}">
              <c16:uniqueId val="{00000000-C946-42C3-9FF1-C588A4F76FCC}"/>
            </c:ext>
          </c:extLst>
        </c:ser>
        <c:ser>
          <c:idx val="1"/>
          <c:order val="1"/>
          <c:spPr>
            <a:solidFill>
              <a:schemeClr val="tx2">
                <a:lumMod val="40000"/>
                <a:lumOff val="60000"/>
              </a:schemeClr>
            </a:solidFill>
            <a:ln>
              <a:noFill/>
            </a:ln>
            <a:effectLst/>
          </c:spPr>
          <c:invertIfNegative val="0"/>
          <c:cat>
            <c:strRef>
              <c:f>'Table15-age infant death'!$A$37:$A$46</c:f>
              <c:strCache>
                <c:ptCount val="10"/>
                <c:pt idx="0">
                  <c:v>&lt;1 day</c:v>
                </c:pt>
                <c:pt idx="1">
                  <c:v>1 day - &lt;1 week</c:v>
                </c:pt>
                <c:pt idx="2">
                  <c:v>1 week - &lt;1 month</c:v>
                </c:pt>
                <c:pt idx="3">
                  <c:v>1-5 months</c:v>
                </c:pt>
                <c:pt idx="4">
                  <c:v>6-11 months</c:v>
                </c:pt>
                <c:pt idx="5">
                  <c:v>1 year</c:v>
                </c:pt>
                <c:pt idx="6">
                  <c:v>2 years</c:v>
                </c:pt>
                <c:pt idx="7">
                  <c:v>3-5 years</c:v>
                </c:pt>
                <c:pt idx="8">
                  <c:v>6-10 years</c:v>
                </c:pt>
                <c:pt idx="9">
                  <c:v>11-15 years</c:v>
                </c:pt>
              </c:strCache>
            </c:strRef>
          </c:cat>
          <c:val>
            <c:numRef>
              <c:f>'Table15-age infant death'!$C$37:$C$46</c:f>
              <c:numCache>
                <c:formatCode>General</c:formatCode>
                <c:ptCount val="10"/>
                <c:pt idx="0">
                  <c:v>93</c:v>
                </c:pt>
                <c:pt idx="1">
                  <c:v>59</c:v>
                </c:pt>
                <c:pt idx="2">
                  <c:v>65</c:v>
                </c:pt>
                <c:pt idx="3">
                  <c:v>93</c:v>
                </c:pt>
                <c:pt idx="4">
                  <c:v>24</c:v>
                </c:pt>
                <c:pt idx="5">
                  <c:v>20</c:v>
                </c:pt>
                <c:pt idx="6">
                  <c:v>10</c:v>
                </c:pt>
                <c:pt idx="7">
                  <c:v>12</c:v>
                </c:pt>
                <c:pt idx="8">
                  <c:v>22</c:v>
                </c:pt>
                <c:pt idx="9">
                  <c:v>11</c:v>
                </c:pt>
              </c:numCache>
            </c:numRef>
          </c:val>
          <c:extLst>
            <c:ext xmlns:c16="http://schemas.microsoft.com/office/drawing/2014/chart" uri="{C3380CC4-5D6E-409C-BE32-E72D297353CC}">
              <c16:uniqueId val="{00000001-C946-42C3-9FF1-C588A4F76FCC}"/>
            </c:ext>
          </c:extLst>
        </c:ser>
        <c:dLbls>
          <c:showLegendKey val="0"/>
          <c:showVal val="0"/>
          <c:showCatName val="0"/>
          <c:showSerName val="0"/>
          <c:showPercent val="0"/>
          <c:showBubbleSize val="0"/>
        </c:dLbls>
        <c:gapWidth val="150"/>
        <c:overlap val="100"/>
        <c:axId val="579495928"/>
        <c:axId val="579497568"/>
      </c:barChart>
      <c:catAx>
        <c:axId val="5794959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9497568"/>
        <c:crosses val="autoZero"/>
        <c:auto val="1"/>
        <c:lblAlgn val="ctr"/>
        <c:lblOffset val="100"/>
        <c:noMultiLvlLbl val="0"/>
      </c:catAx>
      <c:valAx>
        <c:axId val="5794975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9495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r>
              <a:rPr lang="en-US" sz="1050" spc="100" baseline="0">
                <a:latin typeface="Arial Black" panose="020B0A04020102020204" pitchFamily="34" charset="0"/>
              </a:rPr>
              <a:t>Figure 16: Number of infant deaths to sample mothers, by underlying cause of death (excluding Other)</a:t>
            </a:r>
          </a:p>
        </c:rich>
      </c:tx>
      <c:layout>
        <c:manualLayout>
          <c:xMode val="edge"/>
          <c:yMode val="edge"/>
          <c:x val="1.2946036318711144E-2"/>
          <c:y val="1.997502859286409E-2"/>
        </c:manualLayout>
      </c:layout>
      <c:overlay val="0"/>
      <c:spPr>
        <a:noFill/>
        <a:ln>
          <a:noFill/>
        </a:ln>
        <a:effectLst/>
      </c:spPr>
      <c:txPr>
        <a:bodyPr rot="0" spcFirstLastPara="1" vertOverflow="ellipsis" vert="horz" wrap="square" anchor="ctr" anchorCtr="1"/>
        <a:lstStyle/>
        <a:p>
          <a:pPr algn="l">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4141444378196467"/>
          <c:y val="0.15582199995124202"/>
          <c:w val="0.60303644219599051"/>
          <c:h val="0.70864166397755246"/>
        </c:manualLayout>
      </c:layout>
      <c:barChart>
        <c:barDir val="bar"/>
        <c:grouping val="clustered"/>
        <c:varyColors val="0"/>
        <c:ser>
          <c:idx val="0"/>
          <c:order val="0"/>
          <c:spPr>
            <a:solidFill>
              <a:schemeClr val="tx2"/>
            </a:solidFill>
            <a:ln>
              <a:noFill/>
            </a:ln>
            <a:effectLst/>
          </c:spPr>
          <c:invertIfNegative val="0"/>
          <c:cat>
            <c:strRef>
              <c:f>'Table 16-infant deaths by UCD'!$A$23:$A$30</c:f>
              <c:strCache>
                <c:ptCount val="8"/>
                <c:pt idx="0">
                  <c:v>Antepartum infections</c:v>
                </c:pt>
                <c:pt idx="1">
                  <c:v>Asphyxia, anoxia, trauma</c:v>
                </c:pt>
                <c:pt idx="2">
                  <c:v>External conditions</c:v>
                </c:pt>
                <c:pt idx="3">
                  <c:v>Infections</c:v>
                </c:pt>
                <c:pt idx="4">
                  <c:v>Immaturity related conditions</c:v>
                </c:pt>
                <c:pt idx="5">
                  <c:v>Sudden infant death syndrome</c:v>
                </c:pt>
                <c:pt idx="6">
                  <c:v>Congenital malformations</c:v>
                </c:pt>
                <c:pt idx="7">
                  <c:v>Other specific conditions</c:v>
                </c:pt>
              </c:strCache>
            </c:strRef>
          </c:cat>
          <c:val>
            <c:numRef>
              <c:f>'Table 16-infant deaths by UCD'!$B$23:$B$30</c:f>
              <c:numCache>
                <c:formatCode>General</c:formatCode>
                <c:ptCount val="8"/>
                <c:pt idx="0">
                  <c:v>0</c:v>
                </c:pt>
                <c:pt idx="1">
                  <c:v>14</c:v>
                </c:pt>
                <c:pt idx="2">
                  <c:v>23</c:v>
                </c:pt>
                <c:pt idx="3">
                  <c:v>32</c:v>
                </c:pt>
                <c:pt idx="4">
                  <c:v>123</c:v>
                </c:pt>
                <c:pt idx="5">
                  <c:v>139</c:v>
                </c:pt>
                <c:pt idx="6">
                  <c:v>196</c:v>
                </c:pt>
                <c:pt idx="7">
                  <c:v>274</c:v>
                </c:pt>
              </c:numCache>
            </c:numRef>
          </c:val>
          <c:extLst>
            <c:ext xmlns:c16="http://schemas.microsoft.com/office/drawing/2014/chart" uri="{C3380CC4-5D6E-409C-BE32-E72D297353CC}">
              <c16:uniqueId val="{00000000-B216-481D-9652-F27FA5F0F82B}"/>
            </c:ext>
          </c:extLst>
        </c:ser>
        <c:ser>
          <c:idx val="1"/>
          <c:order val="1"/>
          <c:spPr>
            <a:solidFill>
              <a:schemeClr val="tx2">
                <a:lumMod val="40000"/>
                <a:lumOff val="60000"/>
              </a:schemeClr>
            </a:solidFill>
            <a:ln>
              <a:noFill/>
            </a:ln>
            <a:effectLst/>
          </c:spPr>
          <c:invertIfNegative val="0"/>
          <c:cat>
            <c:strRef>
              <c:f>'Table 16-infant deaths by UCD'!$A$23:$A$30</c:f>
              <c:strCache>
                <c:ptCount val="8"/>
                <c:pt idx="0">
                  <c:v>Antepartum infections</c:v>
                </c:pt>
                <c:pt idx="1">
                  <c:v>Asphyxia, anoxia, trauma</c:v>
                </c:pt>
                <c:pt idx="2">
                  <c:v>External conditions</c:v>
                </c:pt>
                <c:pt idx="3">
                  <c:v>Infections</c:v>
                </c:pt>
                <c:pt idx="4">
                  <c:v>Immaturity related conditions</c:v>
                </c:pt>
                <c:pt idx="5">
                  <c:v>Sudden infant death syndrome</c:v>
                </c:pt>
                <c:pt idx="6">
                  <c:v>Congenital malformations</c:v>
                </c:pt>
                <c:pt idx="7">
                  <c:v>Other specific conditions</c:v>
                </c:pt>
              </c:strCache>
            </c:strRef>
          </c:cat>
          <c:val>
            <c:numRef>
              <c:f>'Table 16-infant deaths by UCD'!$C$23:$C$30</c:f>
              <c:numCache>
                <c:formatCode>General</c:formatCode>
                <c:ptCount val="8"/>
                <c:pt idx="0">
                  <c:v>0</c:v>
                </c:pt>
                <c:pt idx="1">
                  <c:v>12</c:v>
                </c:pt>
                <c:pt idx="2">
                  <c:v>15</c:v>
                </c:pt>
                <c:pt idx="3">
                  <c:v>33</c:v>
                </c:pt>
                <c:pt idx="4">
                  <c:v>80</c:v>
                </c:pt>
                <c:pt idx="5">
                  <c:v>98</c:v>
                </c:pt>
                <c:pt idx="6">
                  <c:v>197</c:v>
                </c:pt>
                <c:pt idx="7">
                  <c:v>165</c:v>
                </c:pt>
              </c:numCache>
            </c:numRef>
          </c:val>
          <c:extLst>
            <c:ext xmlns:c16="http://schemas.microsoft.com/office/drawing/2014/chart" uri="{C3380CC4-5D6E-409C-BE32-E72D297353CC}">
              <c16:uniqueId val="{00000001-B216-481D-9652-F27FA5F0F82B}"/>
            </c:ext>
          </c:extLst>
        </c:ser>
        <c:ser>
          <c:idx val="2"/>
          <c:order val="2"/>
          <c:spPr>
            <a:solidFill>
              <a:schemeClr val="tx1"/>
            </a:solidFill>
            <a:ln>
              <a:noFill/>
            </a:ln>
            <a:effectLst/>
          </c:spPr>
          <c:invertIfNegative val="0"/>
          <c:cat>
            <c:strRef>
              <c:f>'Table 16-infant deaths by UCD'!$A$23:$A$30</c:f>
              <c:strCache>
                <c:ptCount val="8"/>
                <c:pt idx="0">
                  <c:v>Antepartum infections</c:v>
                </c:pt>
                <c:pt idx="1">
                  <c:v>Asphyxia, anoxia, trauma</c:v>
                </c:pt>
                <c:pt idx="2">
                  <c:v>External conditions</c:v>
                </c:pt>
                <c:pt idx="3">
                  <c:v>Infections</c:v>
                </c:pt>
                <c:pt idx="4">
                  <c:v>Immaturity related conditions</c:v>
                </c:pt>
                <c:pt idx="5">
                  <c:v>Sudden infant death syndrome</c:v>
                </c:pt>
                <c:pt idx="6">
                  <c:v>Congenital malformations</c:v>
                </c:pt>
                <c:pt idx="7">
                  <c:v>Other specific conditions</c:v>
                </c:pt>
              </c:strCache>
            </c:strRef>
          </c:cat>
          <c:val>
            <c:numRef>
              <c:f>'Table 16-infant deaths by UCD'!$D$23:$D$30</c:f>
              <c:numCache>
                <c:formatCode>General</c:formatCode>
                <c:ptCount val="8"/>
                <c:pt idx="0">
                  <c:v>20</c:v>
                </c:pt>
                <c:pt idx="1">
                  <c:v>26</c:v>
                </c:pt>
                <c:pt idx="2">
                  <c:v>38</c:v>
                </c:pt>
                <c:pt idx="3">
                  <c:v>65</c:v>
                </c:pt>
                <c:pt idx="4">
                  <c:v>203</c:v>
                </c:pt>
                <c:pt idx="5">
                  <c:v>237</c:v>
                </c:pt>
                <c:pt idx="6">
                  <c:v>393</c:v>
                </c:pt>
                <c:pt idx="7">
                  <c:v>439</c:v>
                </c:pt>
              </c:numCache>
            </c:numRef>
          </c:val>
          <c:extLst>
            <c:ext xmlns:c16="http://schemas.microsoft.com/office/drawing/2014/chart" uri="{C3380CC4-5D6E-409C-BE32-E72D297353CC}">
              <c16:uniqueId val="{00000002-B216-481D-9652-F27FA5F0F82B}"/>
            </c:ext>
          </c:extLst>
        </c:ser>
        <c:dLbls>
          <c:showLegendKey val="0"/>
          <c:showVal val="0"/>
          <c:showCatName val="0"/>
          <c:showSerName val="0"/>
          <c:showPercent val="0"/>
          <c:showBubbleSize val="0"/>
        </c:dLbls>
        <c:gapWidth val="182"/>
        <c:axId val="623600304"/>
        <c:axId val="623600960"/>
      </c:barChart>
      <c:catAx>
        <c:axId val="62360030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3600960"/>
        <c:crosses val="autoZero"/>
        <c:auto val="1"/>
        <c:lblAlgn val="ctr"/>
        <c:lblOffset val="100"/>
        <c:noMultiLvlLbl val="0"/>
      </c:catAx>
      <c:valAx>
        <c:axId val="623600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3600304"/>
        <c:crosses val="autoZero"/>
        <c:crossBetween val="between"/>
        <c:majorUnit val="5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r>
              <a:rPr lang="en-US" sz="1050" spc="100" baseline="0">
                <a:latin typeface="Arial Black" panose="020B0A04020102020204" pitchFamily="34" charset="0"/>
              </a:rPr>
              <a:t>Figure 18: </a:t>
            </a:r>
            <a:r>
              <a:rPr lang="en-US" sz="1050" b="0" i="0" u="none" strike="noStrike" spc="100" baseline="0">
                <a:effectLst/>
                <a:latin typeface="Arial Black" panose="020B0A04020102020204" pitchFamily="34" charset="0"/>
              </a:rPr>
              <a:t>Number of still births to LS mothers, by underlying cause of death (excluding Other)</a:t>
            </a:r>
            <a:r>
              <a:rPr lang="en-US" sz="1050" spc="100" baseline="0">
                <a:latin typeface="Arial Black" panose="020B0A04020102020204" pitchFamily="34" charset="0"/>
              </a:rPr>
              <a:t> </a:t>
            </a:r>
          </a:p>
        </c:rich>
      </c:tx>
      <c:layout>
        <c:manualLayout>
          <c:xMode val="edge"/>
          <c:yMode val="edge"/>
          <c:x val="1.1113722056781001E-2"/>
          <c:y val="2.2566992427026727E-2"/>
        </c:manualLayout>
      </c:layout>
      <c:overlay val="0"/>
      <c:spPr>
        <a:noFill/>
        <a:ln>
          <a:noFill/>
        </a:ln>
        <a:effectLst/>
      </c:spPr>
      <c:txPr>
        <a:bodyPr rot="0" spcFirstLastPara="1" vertOverflow="ellipsis" vert="horz" wrap="square" anchor="ctr" anchorCtr="1"/>
        <a:lstStyle/>
        <a:p>
          <a:pPr algn="l">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2146163178736067"/>
          <c:y val="0.15834506352963754"/>
          <c:w val="0.61841443857835732"/>
          <c:h val="0.72257170128765125"/>
        </c:manualLayout>
      </c:layout>
      <c:barChart>
        <c:barDir val="bar"/>
        <c:grouping val="clustered"/>
        <c:varyColors val="0"/>
        <c:ser>
          <c:idx val="0"/>
          <c:order val="0"/>
          <c:spPr>
            <a:solidFill>
              <a:schemeClr val="accent1"/>
            </a:solidFill>
            <a:ln>
              <a:noFill/>
            </a:ln>
            <a:effectLst/>
          </c:spPr>
          <c:invertIfNegative val="0"/>
          <c:cat>
            <c:strRef>
              <c:f>'Table 18-Still births by UCD'!$A$20:$A$25</c:f>
              <c:strCache>
                <c:ptCount val="6"/>
                <c:pt idx="0">
                  <c:v>Antepartum infections</c:v>
                </c:pt>
                <c:pt idx="1">
                  <c:v>Infections</c:v>
                </c:pt>
                <c:pt idx="2">
                  <c:v>Immaturity related conditions</c:v>
                </c:pt>
                <c:pt idx="3">
                  <c:v>Congenital malformations</c:v>
                </c:pt>
                <c:pt idx="4">
                  <c:v>Asphyxia, anoxia, trauma</c:v>
                </c:pt>
                <c:pt idx="5">
                  <c:v>Other specific conditions</c:v>
                </c:pt>
              </c:strCache>
            </c:strRef>
          </c:cat>
          <c:val>
            <c:numRef>
              <c:f>'Table 18-Still births by UCD'!$B$20:$B$25</c:f>
              <c:numCache>
                <c:formatCode>General</c:formatCode>
                <c:ptCount val="6"/>
                <c:pt idx="0">
                  <c:v>0</c:v>
                </c:pt>
                <c:pt idx="1">
                  <c:v>0</c:v>
                </c:pt>
                <c:pt idx="2">
                  <c:v>52</c:v>
                </c:pt>
                <c:pt idx="3">
                  <c:v>55</c:v>
                </c:pt>
                <c:pt idx="4">
                  <c:v>89</c:v>
                </c:pt>
                <c:pt idx="5">
                  <c:v>262</c:v>
                </c:pt>
              </c:numCache>
            </c:numRef>
          </c:val>
          <c:extLst>
            <c:ext xmlns:c16="http://schemas.microsoft.com/office/drawing/2014/chart" uri="{C3380CC4-5D6E-409C-BE32-E72D297353CC}">
              <c16:uniqueId val="{00000000-8561-420A-9CB0-9FB380D3C2B9}"/>
            </c:ext>
          </c:extLst>
        </c:ser>
        <c:ser>
          <c:idx val="1"/>
          <c:order val="1"/>
          <c:spPr>
            <a:solidFill>
              <a:schemeClr val="tx2">
                <a:lumMod val="40000"/>
                <a:lumOff val="60000"/>
              </a:schemeClr>
            </a:solidFill>
            <a:ln>
              <a:noFill/>
            </a:ln>
            <a:effectLst/>
          </c:spPr>
          <c:invertIfNegative val="0"/>
          <c:cat>
            <c:strRef>
              <c:f>'Table 18-Still births by UCD'!$A$20:$A$25</c:f>
              <c:strCache>
                <c:ptCount val="6"/>
                <c:pt idx="0">
                  <c:v>Antepartum infections</c:v>
                </c:pt>
                <c:pt idx="1">
                  <c:v>Infections</c:v>
                </c:pt>
                <c:pt idx="2">
                  <c:v>Immaturity related conditions</c:v>
                </c:pt>
                <c:pt idx="3">
                  <c:v>Congenital malformations</c:v>
                </c:pt>
                <c:pt idx="4">
                  <c:v>Asphyxia, anoxia, trauma</c:v>
                </c:pt>
                <c:pt idx="5">
                  <c:v>Other specific conditions</c:v>
                </c:pt>
              </c:strCache>
            </c:strRef>
          </c:cat>
          <c:val>
            <c:numRef>
              <c:f>'Table 18-Still births by UCD'!$C$20:$C$25</c:f>
              <c:numCache>
                <c:formatCode>General</c:formatCode>
                <c:ptCount val="6"/>
                <c:pt idx="0">
                  <c:v>0</c:v>
                </c:pt>
                <c:pt idx="1">
                  <c:v>0</c:v>
                </c:pt>
                <c:pt idx="2">
                  <c:v>50</c:v>
                </c:pt>
                <c:pt idx="3">
                  <c:v>39</c:v>
                </c:pt>
                <c:pt idx="4">
                  <c:v>87</c:v>
                </c:pt>
                <c:pt idx="5">
                  <c:v>254</c:v>
                </c:pt>
              </c:numCache>
            </c:numRef>
          </c:val>
          <c:extLst>
            <c:ext xmlns:c16="http://schemas.microsoft.com/office/drawing/2014/chart" uri="{C3380CC4-5D6E-409C-BE32-E72D297353CC}">
              <c16:uniqueId val="{00000001-8561-420A-9CB0-9FB380D3C2B9}"/>
            </c:ext>
          </c:extLst>
        </c:ser>
        <c:ser>
          <c:idx val="2"/>
          <c:order val="2"/>
          <c:spPr>
            <a:solidFill>
              <a:schemeClr val="tx1"/>
            </a:solidFill>
            <a:ln>
              <a:noFill/>
            </a:ln>
            <a:effectLst/>
          </c:spPr>
          <c:invertIfNegative val="0"/>
          <c:cat>
            <c:strRef>
              <c:f>'Table 18-Still births by UCD'!$A$20:$A$25</c:f>
              <c:strCache>
                <c:ptCount val="6"/>
                <c:pt idx="0">
                  <c:v>Antepartum infections</c:v>
                </c:pt>
                <c:pt idx="1">
                  <c:v>Infections</c:v>
                </c:pt>
                <c:pt idx="2">
                  <c:v>Immaturity related conditions</c:v>
                </c:pt>
                <c:pt idx="3">
                  <c:v>Congenital malformations</c:v>
                </c:pt>
                <c:pt idx="4">
                  <c:v>Asphyxia, anoxia, trauma</c:v>
                </c:pt>
                <c:pt idx="5">
                  <c:v>Other specific conditions</c:v>
                </c:pt>
              </c:strCache>
            </c:strRef>
          </c:cat>
          <c:val>
            <c:numRef>
              <c:f>'Table 18-Still births by UCD'!$D$20:$D$25</c:f>
              <c:numCache>
                <c:formatCode>General</c:formatCode>
                <c:ptCount val="6"/>
                <c:pt idx="0">
                  <c:v>10</c:v>
                </c:pt>
                <c:pt idx="1">
                  <c:v>10</c:v>
                </c:pt>
                <c:pt idx="2">
                  <c:v>102</c:v>
                </c:pt>
                <c:pt idx="3">
                  <c:v>94</c:v>
                </c:pt>
                <c:pt idx="4">
                  <c:v>176</c:v>
                </c:pt>
                <c:pt idx="5">
                  <c:v>516</c:v>
                </c:pt>
              </c:numCache>
            </c:numRef>
          </c:val>
          <c:extLst>
            <c:ext xmlns:c16="http://schemas.microsoft.com/office/drawing/2014/chart" uri="{C3380CC4-5D6E-409C-BE32-E72D297353CC}">
              <c16:uniqueId val="{00000002-8561-420A-9CB0-9FB380D3C2B9}"/>
            </c:ext>
          </c:extLst>
        </c:ser>
        <c:dLbls>
          <c:showLegendKey val="0"/>
          <c:showVal val="0"/>
          <c:showCatName val="0"/>
          <c:showSerName val="0"/>
          <c:showPercent val="0"/>
          <c:showBubbleSize val="0"/>
        </c:dLbls>
        <c:gapWidth val="182"/>
        <c:axId val="580884616"/>
        <c:axId val="580883632"/>
      </c:barChart>
      <c:catAx>
        <c:axId val="580884616"/>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0883632"/>
        <c:crosses val="autoZero"/>
        <c:auto val="1"/>
        <c:lblAlgn val="ctr"/>
        <c:lblOffset val="100"/>
        <c:noMultiLvlLbl val="0"/>
      </c:catAx>
      <c:valAx>
        <c:axId val="580883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0884616"/>
        <c:crosses val="autoZero"/>
        <c:crossBetween val="between"/>
        <c:majorUnit val="5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100" baseline="0">
                <a:solidFill>
                  <a:sysClr val="windowText" lastClr="000000"/>
                </a:solidFill>
                <a:latin typeface="Arial Black" panose="020B0A04020102020204" pitchFamily="34" charset="0"/>
                <a:ea typeface="+mn-ea"/>
                <a:cs typeface="+mn-cs"/>
              </a:defRPr>
            </a:pPr>
            <a:r>
              <a:rPr lang="en-US" sz="1050" spc="100" baseline="0">
                <a:solidFill>
                  <a:sysClr val="windowText" lastClr="000000"/>
                </a:solidFill>
                <a:latin typeface="Arial Black" panose="020B0A04020102020204" pitchFamily="34" charset="0"/>
              </a:rPr>
              <a:t>Figure 2b: Top 15 underlying causes of death among male and female LS members (1971-2013)</a:t>
            </a:r>
          </a:p>
        </c:rich>
      </c:tx>
      <c:layout>
        <c:manualLayout>
          <c:xMode val="edge"/>
          <c:yMode val="edge"/>
          <c:x val="1.5716889757842783E-2"/>
          <c:y val="1.8244011498994545E-2"/>
        </c:manualLayout>
      </c:layout>
      <c:overlay val="0"/>
      <c:spPr>
        <a:noFill/>
        <a:ln>
          <a:noFill/>
        </a:ln>
        <a:effectLst/>
      </c:spPr>
    </c:title>
    <c:autoTitleDeleted val="0"/>
    <c:plotArea>
      <c:layout>
        <c:manualLayout>
          <c:layoutTarget val="inner"/>
          <c:xMode val="edge"/>
          <c:yMode val="edge"/>
          <c:x val="0.35957585021665667"/>
          <c:y val="0.14418346008380242"/>
          <c:w val="0.3775530707011947"/>
          <c:h val="0.80610511939740925"/>
        </c:manualLayout>
      </c:layout>
      <c:lineChart>
        <c:grouping val="standard"/>
        <c:varyColors val="0"/>
        <c:ser>
          <c:idx val="15"/>
          <c:order val="0"/>
          <c:tx>
            <c:strRef>
              <c:f>'Table2-Distrib of UCD (20 cats)'!#REF!</c:f>
              <c:strCache>
                <c:ptCount val="1"/>
                <c:pt idx="0">
                  <c:v>#REF!</c:v>
                </c:pt>
              </c:strCache>
            </c:strRef>
          </c:tx>
          <c:spPr>
            <a:ln w="19050">
              <a:solidFill>
                <a:sysClr val="windowText" lastClr="000000"/>
              </a:solidFill>
            </a:ln>
          </c:spPr>
          <c:dPt>
            <c:idx val="1"/>
            <c:bubble3D val="0"/>
            <c:spPr>
              <a:ln w="12700" cap="rnd">
                <a:solidFill>
                  <a:sysClr val="windowText" lastClr="000000"/>
                </a:solidFill>
                <a:round/>
              </a:ln>
              <a:effectLst/>
            </c:spPr>
            <c:extLst>
              <c:ext xmlns:c16="http://schemas.microsoft.com/office/drawing/2014/chart" uri="{C3380CC4-5D6E-409C-BE32-E72D297353CC}">
                <c16:uniqueId val="{0000002B-A77E-4914-B2E6-76304E566457}"/>
              </c:ext>
            </c:extLst>
          </c:dPt>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2A-A77E-4914-B2E6-76304E566457}"/>
            </c:ext>
          </c:extLst>
        </c:ser>
        <c:ser>
          <c:idx val="16"/>
          <c:order val="1"/>
          <c:tx>
            <c:strRef>
              <c:f>'Table2-Distrib of UCD (20 cats)'!#REF!</c:f>
              <c:strCache>
                <c:ptCount val="1"/>
                <c:pt idx="0">
                  <c:v>#REF!</c:v>
                </c:pt>
              </c:strCache>
            </c:strRef>
          </c:tx>
          <c:spPr>
            <a:ln w="12700">
              <a:solidFill>
                <a:sysClr val="windowText" lastClr="000000"/>
              </a:solidFill>
            </a:ln>
          </c:spPr>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2C-A77E-4914-B2E6-76304E566457}"/>
            </c:ext>
          </c:extLst>
        </c:ser>
        <c:ser>
          <c:idx val="17"/>
          <c:order val="2"/>
          <c:tx>
            <c:strRef>
              <c:f>'Table2-Distrib of UCD (20 cats)'!#REF!</c:f>
              <c:strCache>
                <c:ptCount val="1"/>
                <c:pt idx="0">
                  <c:v>#REF!</c:v>
                </c:pt>
              </c:strCache>
            </c:strRef>
          </c:tx>
          <c:spPr>
            <a:ln w="12700">
              <a:solidFill>
                <a:schemeClr val="tx1"/>
              </a:solidFill>
            </a:ln>
          </c:spPr>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2D-A77E-4914-B2E6-76304E566457}"/>
            </c:ext>
          </c:extLst>
        </c:ser>
        <c:ser>
          <c:idx val="18"/>
          <c:order val="3"/>
          <c:tx>
            <c:strRef>
              <c:f>'Table2-Distrib of UCD (20 cats)'!#REF!</c:f>
              <c:strCache>
                <c:ptCount val="1"/>
                <c:pt idx="0">
                  <c:v>#REF!</c:v>
                </c:pt>
              </c:strCache>
            </c:strRef>
          </c:tx>
          <c:spPr>
            <a:ln w="12700">
              <a:solidFill>
                <a:schemeClr val="tx1"/>
              </a:solidFill>
            </a:ln>
          </c:spPr>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2E-A77E-4914-B2E6-76304E566457}"/>
            </c:ext>
          </c:extLst>
        </c:ser>
        <c:ser>
          <c:idx val="19"/>
          <c:order val="4"/>
          <c:tx>
            <c:strRef>
              <c:f>'Table2-Distrib of UCD (20 cats)'!#REF!</c:f>
              <c:strCache>
                <c:ptCount val="1"/>
                <c:pt idx="0">
                  <c:v>#REF!</c:v>
                </c:pt>
              </c:strCache>
            </c:strRef>
          </c:tx>
          <c:spPr>
            <a:ln w="12700">
              <a:solidFill>
                <a:schemeClr val="tx1"/>
              </a:solidFill>
            </a:ln>
          </c:spPr>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2F-A77E-4914-B2E6-76304E566457}"/>
            </c:ext>
          </c:extLst>
        </c:ser>
        <c:ser>
          <c:idx val="20"/>
          <c:order val="5"/>
          <c:tx>
            <c:strRef>
              <c:f>'Table2-Distrib of UCD (20 cats)'!#REF!</c:f>
              <c:strCache>
                <c:ptCount val="1"/>
                <c:pt idx="0">
                  <c:v>#REF!</c:v>
                </c:pt>
              </c:strCache>
            </c:strRef>
          </c:tx>
          <c:spPr>
            <a:ln w="12700">
              <a:solidFill>
                <a:schemeClr val="tx1"/>
              </a:solidFill>
            </a:ln>
          </c:spPr>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30-A77E-4914-B2E6-76304E566457}"/>
            </c:ext>
          </c:extLst>
        </c:ser>
        <c:ser>
          <c:idx val="21"/>
          <c:order val="6"/>
          <c:tx>
            <c:strRef>
              <c:f>'Table2-Distrib of UCD (20 cats)'!#REF!</c:f>
              <c:strCache>
                <c:ptCount val="1"/>
                <c:pt idx="0">
                  <c:v>#REF!</c:v>
                </c:pt>
              </c:strCache>
            </c:strRef>
          </c:tx>
          <c:spPr>
            <a:ln w="12700">
              <a:solidFill>
                <a:schemeClr val="tx1"/>
              </a:solidFill>
            </a:ln>
          </c:spPr>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31-A77E-4914-B2E6-76304E566457}"/>
            </c:ext>
          </c:extLst>
        </c:ser>
        <c:ser>
          <c:idx val="22"/>
          <c:order val="7"/>
          <c:tx>
            <c:strRef>
              <c:f>'Table2-Distrib of UCD (20 cats)'!#REF!</c:f>
              <c:strCache>
                <c:ptCount val="1"/>
                <c:pt idx="0">
                  <c:v>#REF!</c:v>
                </c:pt>
              </c:strCache>
            </c:strRef>
          </c:tx>
          <c:dPt>
            <c:idx val="1"/>
            <c:bubble3D val="0"/>
            <c:spPr>
              <a:ln w="12700" cap="rnd">
                <a:solidFill>
                  <a:schemeClr val="tx1"/>
                </a:solidFill>
                <a:round/>
              </a:ln>
              <a:effectLst/>
            </c:spPr>
            <c:extLst>
              <c:ext xmlns:c16="http://schemas.microsoft.com/office/drawing/2014/chart" uri="{C3380CC4-5D6E-409C-BE32-E72D297353CC}">
                <c16:uniqueId val="{00000033-A77E-4914-B2E6-76304E566457}"/>
              </c:ext>
            </c:extLst>
          </c:dPt>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32-A77E-4914-B2E6-76304E566457}"/>
            </c:ext>
          </c:extLst>
        </c:ser>
        <c:ser>
          <c:idx val="23"/>
          <c:order val="8"/>
          <c:tx>
            <c:strRef>
              <c:f>'Table2-Distrib of UCD (20 cats)'!#REF!</c:f>
              <c:strCache>
                <c:ptCount val="1"/>
                <c:pt idx="0">
                  <c:v>#REF!</c:v>
                </c:pt>
              </c:strCache>
            </c:strRef>
          </c:tx>
          <c:spPr>
            <a:ln w="12700">
              <a:solidFill>
                <a:schemeClr val="tx1"/>
              </a:solidFill>
            </a:ln>
          </c:spPr>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34-A77E-4914-B2E6-76304E566457}"/>
            </c:ext>
          </c:extLst>
        </c:ser>
        <c:ser>
          <c:idx val="24"/>
          <c:order val="9"/>
          <c:tx>
            <c:strRef>
              <c:f>'Table2-Distrib of UCD (20 cats)'!#REF!</c:f>
              <c:strCache>
                <c:ptCount val="1"/>
                <c:pt idx="0">
                  <c:v>#REF!</c:v>
                </c:pt>
              </c:strCache>
            </c:strRef>
          </c:tx>
          <c:dPt>
            <c:idx val="1"/>
            <c:bubble3D val="0"/>
            <c:spPr>
              <a:ln w="12700" cap="rnd">
                <a:solidFill>
                  <a:schemeClr val="tx1"/>
                </a:solidFill>
                <a:round/>
              </a:ln>
              <a:effectLst/>
            </c:spPr>
            <c:extLst>
              <c:ext xmlns:c16="http://schemas.microsoft.com/office/drawing/2014/chart" uri="{C3380CC4-5D6E-409C-BE32-E72D297353CC}">
                <c16:uniqueId val="{00000036-A77E-4914-B2E6-76304E566457}"/>
              </c:ext>
            </c:extLst>
          </c:dPt>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35-A77E-4914-B2E6-76304E566457}"/>
            </c:ext>
          </c:extLst>
        </c:ser>
        <c:ser>
          <c:idx val="25"/>
          <c:order val="10"/>
          <c:tx>
            <c:strRef>
              <c:f>'Table2-Distrib of UCD (20 cats)'!#REF!</c:f>
              <c:strCache>
                <c:ptCount val="1"/>
                <c:pt idx="0">
                  <c:v>#REF!</c:v>
                </c:pt>
              </c:strCache>
            </c:strRef>
          </c:tx>
          <c:spPr>
            <a:ln w="12700">
              <a:solidFill>
                <a:schemeClr val="tx1"/>
              </a:solidFill>
            </a:ln>
          </c:spPr>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37-A77E-4914-B2E6-76304E566457}"/>
            </c:ext>
          </c:extLst>
        </c:ser>
        <c:ser>
          <c:idx val="26"/>
          <c:order val="11"/>
          <c:tx>
            <c:strRef>
              <c:f>'Table2-Distrib of UCD (20 cats)'!#REF!</c:f>
              <c:strCache>
                <c:ptCount val="1"/>
                <c:pt idx="0">
                  <c:v>#REF!</c:v>
                </c:pt>
              </c:strCache>
            </c:strRef>
          </c:tx>
          <c:spPr>
            <a:ln w="12700">
              <a:solidFill>
                <a:schemeClr val="tx1"/>
              </a:solidFill>
            </a:ln>
          </c:spPr>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38-A77E-4914-B2E6-76304E566457}"/>
            </c:ext>
          </c:extLst>
        </c:ser>
        <c:ser>
          <c:idx val="27"/>
          <c:order val="12"/>
          <c:tx>
            <c:strRef>
              <c:f>'Table2-Distrib of UCD (20 cats)'!#REF!</c:f>
              <c:strCache>
                <c:ptCount val="1"/>
                <c:pt idx="0">
                  <c:v>#REF!</c:v>
                </c:pt>
              </c:strCache>
            </c:strRef>
          </c:tx>
          <c:spPr>
            <a:ln w="12700">
              <a:solidFill>
                <a:schemeClr val="tx1"/>
              </a:solidFill>
            </a:ln>
          </c:spPr>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39-A77E-4914-B2E6-76304E566457}"/>
            </c:ext>
          </c:extLst>
        </c:ser>
        <c:ser>
          <c:idx val="28"/>
          <c:order val="13"/>
          <c:tx>
            <c:strRef>
              <c:f>'Table2-Distrib of UCD (20 cats)'!#REF!</c:f>
              <c:strCache>
                <c:ptCount val="1"/>
                <c:pt idx="0">
                  <c:v>#REF!</c:v>
                </c:pt>
              </c:strCache>
            </c:strRef>
          </c:tx>
          <c:spPr>
            <a:ln w="12700">
              <a:solidFill>
                <a:schemeClr val="tx1"/>
              </a:solidFill>
            </a:ln>
          </c:spPr>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3A-A77E-4914-B2E6-76304E566457}"/>
            </c:ext>
          </c:extLst>
        </c:ser>
        <c:ser>
          <c:idx val="29"/>
          <c:order val="14"/>
          <c:tx>
            <c:strRef>
              <c:f>'Table2-Distrib of UCD (20 cats)'!#REF!</c:f>
              <c:strCache>
                <c:ptCount val="1"/>
                <c:pt idx="0">
                  <c:v>#REF!</c:v>
                </c:pt>
              </c:strCache>
            </c:strRef>
          </c:tx>
          <c:spPr>
            <a:ln w="12700">
              <a:solidFill>
                <a:schemeClr val="tx1"/>
              </a:solidFill>
            </a:ln>
          </c:spPr>
          <c:val>
            <c:numRef>
              <c:f>'Table2-Distrib of UCD (20 cats)'!#REF!</c:f>
              <c:numCache>
                <c:formatCode>General</c:formatCode>
                <c:ptCount val="1"/>
                <c:pt idx="0">
                  <c:v>1</c:v>
                </c:pt>
              </c:numCache>
            </c:numRef>
          </c:val>
          <c:smooth val="0"/>
          <c:extLst>
            <c:ext xmlns:c16="http://schemas.microsoft.com/office/drawing/2014/chart" uri="{C3380CC4-5D6E-409C-BE32-E72D297353CC}">
              <c16:uniqueId val="{0000003B-A77E-4914-B2E6-76304E566457}"/>
            </c:ext>
          </c:extLst>
        </c:ser>
        <c:ser>
          <c:idx val="0"/>
          <c:order val="15"/>
          <c:tx>
            <c:strRef>
              <c:f>'[1]Distrib of UCD (20 cats)'!$A$27</c:f>
              <c:strCache>
                <c:ptCount val="1"/>
                <c:pt idx="0">
                  <c:v>IHD</c:v>
                </c:pt>
              </c:strCache>
            </c:strRef>
          </c:tx>
          <c:spPr>
            <a:ln w="19050" cap="rnd">
              <a:solidFill>
                <a:sysClr val="windowText" lastClr="000000"/>
              </a:solidFill>
              <a:round/>
            </a:ln>
            <a:effectLst/>
          </c:spPr>
          <c:marker>
            <c:symbol val="circle"/>
            <c:size val="5"/>
            <c:spPr>
              <a:solidFill>
                <a:schemeClr val="tx1"/>
              </a:solidFill>
              <a:ln w="9525">
                <a:noFill/>
              </a:ln>
              <a:effectLst/>
            </c:spPr>
          </c:marker>
          <c:dPt>
            <c:idx val="1"/>
            <c:bubble3D val="0"/>
            <c:spPr>
              <a:ln w="12700" cap="rnd">
                <a:solidFill>
                  <a:sysClr val="windowText" lastClr="000000"/>
                </a:solidFill>
                <a:round/>
              </a:ln>
              <a:effectLst/>
            </c:spPr>
            <c:extLst>
              <c:ext xmlns:c16="http://schemas.microsoft.com/office/drawing/2014/chart" uri="{C3380CC4-5D6E-409C-BE32-E72D297353CC}">
                <c16:uniqueId val="{00000008-A77E-4914-B2E6-76304E566457}"/>
              </c:ext>
            </c:extLst>
          </c:dPt>
          <c:val>
            <c:numRef>
              <c:f>'[1]Distrib of UCD (20 cats)'!$B$27:$C$27</c:f>
              <c:numCache>
                <c:formatCode>General</c:formatCode>
                <c:ptCount val="2"/>
                <c:pt idx="0">
                  <c:v>1</c:v>
                </c:pt>
                <c:pt idx="1">
                  <c:v>2</c:v>
                </c:pt>
              </c:numCache>
            </c:numRef>
          </c:val>
          <c:smooth val="0"/>
          <c:extLst>
            <c:ext xmlns:c16="http://schemas.microsoft.com/office/drawing/2014/chart" uri="{C3380CC4-5D6E-409C-BE32-E72D297353CC}">
              <c16:uniqueId val="{00000009-A77E-4914-B2E6-76304E566457}"/>
            </c:ext>
          </c:extLst>
        </c:ser>
        <c:ser>
          <c:idx val="1"/>
          <c:order val="16"/>
          <c:tx>
            <c:strRef>
              <c:f>'[1]Distrib of UCD (20 cats)'!$A$28</c:f>
              <c:strCache>
                <c:ptCount val="1"/>
                <c:pt idx="0">
                  <c:v>Other cancers</c:v>
                </c:pt>
              </c:strCache>
            </c:strRef>
          </c:tx>
          <c:spPr>
            <a:ln w="12700" cap="rnd">
              <a:solidFill>
                <a:sysClr val="windowText" lastClr="000000"/>
              </a:solidFill>
              <a:round/>
            </a:ln>
            <a:effectLst/>
          </c:spPr>
          <c:marker>
            <c:symbol val="circle"/>
            <c:size val="5"/>
            <c:spPr>
              <a:solidFill>
                <a:schemeClr val="tx1"/>
              </a:solidFill>
              <a:ln w="9525">
                <a:noFill/>
              </a:ln>
              <a:effectLst/>
            </c:spPr>
          </c:marker>
          <c:val>
            <c:numRef>
              <c:f>'[1]Distrib of UCD (20 cats)'!$B$28:$C$28</c:f>
              <c:numCache>
                <c:formatCode>General</c:formatCode>
                <c:ptCount val="2"/>
                <c:pt idx="0">
                  <c:v>2</c:v>
                </c:pt>
                <c:pt idx="1">
                  <c:v>1</c:v>
                </c:pt>
              </c:numCache>
            </c:numRef>
          </c:val>
          <c:smooth val="0"/>
          <c:extLst>
            <c:ext xmlns:c16="http://schemas.microsoft.com/office/drawing/2014/chart" uri="{C3380CC4-5D6E-409C-BE32-E72D297353CC}">
              <c16:uniqueId val="{0000000B-A77E-4914-B2E6-76304E566457}"/>
            </c:ext>
          </c:extLst>
        </c:ser>
        <c:ser>
          <c:idx val="2"/>
          <c:order val="17"/>
          <c:tx>
            <c:strRef>
              <c:f>'[1]Distrib of UCD (20 cats)'!$A$29</c:f>
              <c:strCache>
                <c:ptCount val="1"/>
                <c:pt idx="0">
                  <c:v>Pulmonary disease</c:v>
                </c:pt>
              </c:strCache>
            </c:strRef>
          </c:tx>
          <c:spPr>
            <a:ln w="12700" cap="rnd">
              <a:solidFill>
                <a:schemeClr val="tx1"/>
              </a:solidFill>
              <a:round/>
            </a:ln>
            <a:effectLst/>
          </c:spPr>
          <c:marker>
            <c:symbol val="circle"/>
            <c:size val="5"/>
            <c:spPr>
              <a:solidFill>
                <a:schemeClr val="tx1"/>
              </a:solidFill>
              <a:ln w="9525">
                <a:noFill/>
              </a:ln>
              <a:effectLst/>
            </c:spPr>
          </c:marker>
          <c:val>
            <c:numRef>
              <c:f>'[1]Distrib of UCD (20 cats)'!$B$29:$C$29</c:f>
              <c:numCache>
                <c:formatCode>General</c:formatCode>
                <c:ptCount val="2"/>
                <c:pt idx="0">
                  <c:v>3</c:v>
                </c:pt>
                <c:pt idx="1">
                  <c:v>3</c:v>
                </c:pt>
              </c:numCache>
            </c:numRef>
          </c:val>
          <c:smooth val="0"/>
          <c:extLst>
            <c:ext xmlns:c16="http://schemas.microsoft.com/office/drawing/2014/chart" uri="{C3380CC4-5D6E-409C-BE32-E72D297353CC}">
              <c16:uniqueId val="{0000000D-A77E-4914-B2E6-76304E566457}"/>
            </c:ext>
          </c:extLst>
        </c:ser>
        <c:ser>
          <c:idx val="3"/>
          <c:order val="18"/>
          <c:tx>
            <c:strRef>
              <c:f>'[1]Distrib of UCD (20 cats)'!$A$30</c:f>
              <c:strCache>
                <c:ptCount val="1"/>
                <c:pt idx="0">
                  <c:v>Other circulatory disease</c:v>
                </c:pt>
              </c:strCache>
            </c:strRef>
          </c:tx>
          <c:spPr>
            <a:ln w="12700" cap="rnd">
              <a:solidFill>
                <a:schemeClr val="tx1"/>
              </a:solidFill>
              <a:round/>
            </a:ln>
            <a:effectLst/>
          </c:spPr>
          <c:marker>
            <c:symbol val="circle"/>
            <c:size val="5"/>
            <c:spPr>
              <a:solidFill>
                <a:schemeClr val="tx1"/>
              </a:solidFill>
              <a:ln w="9525">
                <a:noFill/>
              </a:ln>
              <a:effectLst/>
            </c:spPr>
          </c:marker>
          <c:val>
            <c:numRef>
              <c:f>'[1]Distrib of UCD (20 cats)'!$B$30:$C$30</c:f>
              <c:numCache>
                <c:formatCode>General</c:formatCode>
                <c:ptCount val="2"/>
                <c:pt idx="0">
                  <c:v>4</c:v>
                </c:pt>
                <c:pt idx="1">
                  <c:v>4</c:v>
                </c:pt>
              </c:numCache>
            </c:numRef>
          </c:val>
          <c:smooth val="0"/>
          <c:extLst>
            <c:ext xmlns:c16="http://schemas.microsoft.com/office/drawing/2014/chart" uri="{C3380CC4-5D6E-409C-BE32-E72D297353CC}">
              <c16:uniqueId val="{0000000F-A77E-4914-B2E6-76304E566457}"/>
            </c:ext>
          </c:extLst>
        </c:ser>
        <c:ser>
          <c:idx val="4"/>
          <c:order val="19"/>
          <c:tx>
            <c:strRef>
              <c:f>'[1]Distrib of UCD (20 cats)'!$A$31</c:f>
              <c:strCache>
                <c:ptCount val="1"/>
                <c:pt idx="0">
                  <c:v>Lung cancer</c:v>
                </c:pt>
              </c:strCache>
            </c:strRef>
          </c:tx>
          <c:spPr>
            <a:ln w="12700" cap="rnd">
              <a:solidFill>
                <a:schemeClr val="tx1"/>
              </a:solidFill>
              <a:round/>
            </a:ln>
            <a:effectLst/>
          </c:spPr>
          <c:marker>
            <c:symbol val="circle"/>
            <c:size val="5"/>
            <c:spPr>
              <a:solidFill>
                <a:schemeClr val="tx1"/>
              </a:solidFill>
              <a:ln w="9525">
                <a:noFill/>
              </a:ln>
              <a:effectLst/>
            </c:spPr>
          </c:marker>
          <c:val>
            <c:numRef>
              <c:f>'[1]Distrib of UCD (20 cats)'!$B$31:$C$31</c:f>
              <c:numCache>
                <c:formatCode>General</c:formatCode>
                <c:ptCount val="2"/>
                <c:pt idx="0">
                  <c:v>5</c:v>
                </c:pt>
                <c:pt idx="1">
                  <c:v>6</c:v>
                </c:pt>
              </c:numCache>
            </c:numRef>
          </c:val>
          <c:smooth val="0"/>
          <c:extLst>
            <c:ext xmlns:c16="http://schemas.microsoft.com/office/drawing/2014/chart" uri="{C3380CC4-5D6E-409C-BE32-E72D297353CC}">
              <c16:uniqueId val="{00000011-A77E-4914-B2E6-76304E566457}"/>
            </c:ext>
          </c:extLst>
        </c:ser>
        <c:ser>
          <c:idx val="5"/>
          <c:order val="20"/>
          <c:tx>
            <c:strRef>
              <c:f>'[1]Distrib of UCD (20 cats)'!$A$32</c:f>
              <c:strCache>
                <c:ptCount val="1"/>
                <c:pt idx="0">
                  <c:v>Stroke</c:v>
                </c:pt>
              </c:strCache>
            </c:strRef>
          </c:tx>
          <c:spPr>
            <a:ln w="12700" cap="rnd">
              <a:solidFill>
                <a:schemeClr val="tx1"/>
              </a:solidFill>
              <a:round/>
            </a:ln>
            <a:effectLst/>
          </c:spPr>
          <c:marker>
            <c:symbol val="circle"/>
            <c:size val="5"/>
            <c:spPr>
              <a:solidFill>
                <a:schemeClr val="tx1"/>
              </a:solidFill>
              <a:ln w="9525">
                <a:noFill/>
              </a:ln>
              <a:effectLst/>
            </c:spPr>
          </c:marker>
          <c:val>
            <c:numRef>
              <c:f>'[1]Distrib of UCD (20 cats)'!$B$32:$C$32</c:f>
              <c:numCache>
                <c:formatCode>General</c:formatCode>
                <c:ptCount val="2"/>
                <c:pt idx="0">
                  <c:v>6</c:v>
                </c:pt>
                <c:pt idx="1">
                  <c:v>5</c:v>
                </c:pt>
              </c:numCache>
            </c:numRef>
          </c:val>
          <c:smooth val="0"/>
          <c:extLst>
            <c:ext xmlns:c16="http://schemas.microsoft.com/office/drawing/2014/chart" uri="{C3380CC4-5D6E-409C-BE32-E72D297353CC}">
              <c16:uniqueId val="{00000013-A77E-4914-B2E6-76304E566457}"/>
            </c:ext>
          </c:extLst>
        </c:ser>
        <c:ser>
          <c:idx val="6"/>
          <c:order val="21"/>
          <c:tx>
            <c:strRef>
              <c:f>'[1]Distrib of UCD (20 cats)'!$A$33</c:f>
              <c:strCache>
                <c:ptCount val="1"/>
                <c:pt idx="0">
                  <c:v>Accidents etc.</c:v>
                </c:pt>
              </c:strCache>
            </c:strRef>
          </c:tx>
          <c:spPr>
            <a:ln w="12700" cap="rnd">
              <a:solidFill>
                <a:schemeClr val="tx1"/>
              </a:solidFill>
              <a:round/>
            </a:ln>
            <a:effectLst/>
          </c:spPr>
          <c:marker>
            <c:symbol val="circle"/>
            <c:size val="5"/>
            <c:spPr>
              <a:solidFill>
                <a:schemeClr val="tx1"/>
              </a:solidFill>
              <a:ln w="9525">
                <a:noFill/>
              </a:ln>
              <a:effectLst/>
            </c:spPr>
          </c:marker>
          <c:val>
            <c:numRef>
              <c:f>'[1]Distrib of UCD (20 cats)'!$B$33:$C$33</c:f>
              <c:numCache>
                <c:formatCode>General</c:formatCode>
                <c:ptCount val="2"/>
                <c:pt idx="0">
                  <c:v>7</c:v>
                </c:pt>
                <c:pt idx="1">
                  <c:v>11</c:v>
                </c:pt>
              </c:numCache>
            </c:numRef>
          </c:val>
          <c:smooth val="0"/>
          <c:extLst>
            <c:ext xmlns:c16="http://schemas.microsoft.com/office/drawing/2014/chart" uri="{C3380CC4-5D6E-409C-BE32-E72D297353CC}">
              <c16:uniqueId val="{00000015-A77E-4914-B2E6-76304E566457}"/>
            </c:ext>
          </c:extLst>
        </c:ser>
        <c:ser>
          <c:idx val="7"/>
          <c:order val="22"/>
          <c:tx>
            <c:strRef>
              <c:f>'[1]Distrib of UCD (20 cats)'!$A$34</c:f>
              <c:strCache>
                <c:ptCount val="1"/>
                <c:pt idx="0">
                  <c:v>Nervous system</c:v>
                </c:pt>
              </c:strCache>
            </c:strRef>
          </c:tx>
          <c:spPr>
            <a:ln w="28575" cap="rnd">
              <a:solidFill>
                <a:schemeClr val="accent2">
                  <a:lumMod val="60000"/>
                </a:schemeClr>
              </a:solidFill>
              <a:round/>
            </a:ln>
            <a:effectLst/>
          </c:spPr>
          <c:marker>
            <c:symbol val="circle"/>
            <c:size val="5"/>
            <c:spPr>
              <a:solidFill>
                <a:schemeClr val="tx1"/>
              </a:solidFill>
              <a:ln w="9525">
                <a:noFill/>
              </a:ln>
              <a:effectLst/>
            </c:spPr>
          </c:marker>
          <c:dPt>
            <c:idx val="1"/>
            <c:bubble3D val="0"/>
            <c:spPr>
              <a:ln w="12700" cap="rnd">
                <a:solidFill>
                  <a:schemeClr val="tx1"/>
                </a:solidFill>
                <a:round/>
              </a:ln>
              <a:effectLst/>
            </c:spPr>
            <c:extLst>
              <c:ext xmlns:c16="http://schemas.microsoft.com/office/drawing/2014/chart" uri="{C3380CC4-5D6E-409C-BE32-E72D297353CC}">
                <c16:uniqueId val="{00000018-A77E-4914-B2E6-76304E566457}"/>
              </c:ext>
            </c:extLst>
          </c:dPt>
          <c:val>
            <c:numRef>
              <c:f>'[1]Distrib of UCD (20 cats)'!$B$34:$C$34</c:f>
              <c:numCache>
                <c:formatCode>General</c:formatCode>
                <c:ptCount val="2"/>
                <c:pt idx="0">
                  <c:v>8</c:v>
                </c:pt>
                <c:pt idx="1">
                  <c:v>9</c:v>
                </c:pt>
              </c:numCache>
            </c:numRef>
          </c:val>
          <c:smooth val="0"/>
          <c:extLst>
            <c:ext xmlns:c16="http://schemas.microsoft.com/office/drawing/2014/chart" uri="{C3380CC4-5D6E-409C-BE32-E72D297353CC}">
              <c16:uniqueId val="{00000019-A77E-4914-B2E6-76304E566457}"/>
            </c:ext>
          </c:extLst>
        </c:ser>
        <c:ser>
          <c:idx val="8"/>
          <c:order val="23"/>
          <c:tx>
            <c:strRef>
              <c:f>'[1]Distrib of UCD (20 cats)'!$A$35</c:f>
              <c:strCache>
                <c:ptCount val="1"/>
                <c:pt idx="0">
                  <c:v>Other cause</c:v>
                </c:pt>
              </c:strCache>
            </c:strRef>
          </c:tx>
          <c:spPr>
            <a:ln w="12700" cap="rnd">
              <a:solidFill>
                <a:schemeClr val="tx1"/>
              </a:solidFill>
              <a:round/>
            </a:ln>
            <a:effectLst/>
          </c:spPr>
          <c:marker>
            <c:symbol val="circle"/>
            <c:size val="5"/>
            <c:spPr>
              <a:solidFill>
                <a:schemeClr val="tx1"/>
              </a:solidFill>
              <a:ln w="9525">
                <a:noFill/>
              </a:ln>
              <a:effectLst/>
            </c:spPr>
          </c:marker>
          <c:val>
            <c:numRef>
              <c:f>'[1]Distrib of UCD (20 cats)'!$B$35:$C$35</c:f>
              <c:numCache>
                <c:formatCode>General</c:formatCode>
                <c:ptCount val="2"/>
                <c:pt idx="0">
                  <c:v>9</c:v>
                </c:pt>
                <c:pt idx="1">
                  <c:v>12</c:v>
                </c:pt>
              </c:numCache>
            </c:numRef>
          </c:val>
          <c:smooth val="0"/>
          <c:extLst>
            <c:ext xmlns:c16="http://schemas.microsoft.com/office/drawing/2014/chart" uri="{C3380CC4-5D6E-409C-BE32-E72D297353CC}">
              <c16:uniqueId val="{0000001B-A77E-4914-B2E6-76304E566457}"/>
            </c:ext>
          </c:extLst>
        </c:ser>
        <c:ser>
          <c:idx val="9"/>
          <c:order val="24"/>
          <c:tx>
            <c:strRef>
              <c:f>'[1]Distrib of UCD (20 cats)'!$A$36</c:f>
              <c:strCache>
                <c:ptCount val="1"/>
                <c:pt idx="0">
                  <c:v>Intestinal disease</c:v>
                </c:pt>
              </c:strCache>
            </c:strRef>
          </c:tx>
          <c:spPr>
            <a:ln w="28575" cap="rnd">
              <a:solidFill>
                <a:schemeClr val="accent4">
                  <a:lumMod val="60000"/>
                </a:schemeClr>
              </a:solidFill>
              <a:round/>
            </a:ln>
            <a:effectLst/>
          </c:spPr>
          <c:marker>
            <c:symbol val="circle"/>
            <c:size val="5"/>
            <c:spPr>
              <a:solidFill>
                <a:schemeClr val="tx1"/>
              </a:solidFill>
              <a:ln w="9525">
                <a:noFill/>
              </a:ln>
              <a:effectLst/>
            </c:spPr>
          </c:marker>
          <c:dPt>
            <c:idx val="1"/>
            <c:bubble3D val="0"/>
            <c:spPr>
              <a:ln w="12700" cap="rnd">
                <a:solidFill>
                  <a:schemeClr val="tx1"/>
                </a:solidFill>
                <a:round/>
              </a:ln>
              <a:effectLst/>
            </c:spPr>
            <c:extLst>
              <c:ext xmlns:c16="http://schemas.microsoft.com/office/drawing/2014/chart" uri="{C3380CC4-5D6E-409C-BE32-E72D297353CC}">
                <c16:uniqueId val="{0000001E-A77E-4914-B2E6-76304E566457}"/>
              </c:ext>
            </c:extLst>
          </c:dPt>
          <c:val>
            <c:numRef>
              <c:f>'[1]Distrib of UCD (20 cats)'!$B$36:$C$36</c:f>
              <c:numCache>
                <c:formatCode>General</c:formatCode>
                <c:ptCount val="2"/>
                <c:pt idx="0">
                  <c:v>10</c:v>
                </c:pt>
                <c:pt idx="1">
                  <c:v>8</c:v>
                </c:pt>
              </c:numCache>
            </c:numRef>
          </c:val>
          <c:smooth val="0"/>
          <c:extLst>
            <c:ext xmlns:c16="http://schemas.microsoft.com/office/drawing/2014/chart" uri="{C3380CC4-5D6E-409C-BE32-E72D297353CC}">
              <c16:uniqueId val="{0000001F-A77E-4914-B2E6-76304E566457}"/>
            </c:ext>
          </c:extLst>
        </c:ser>
        <c:ser>
          <c:idx val="10"/>
          <c:order val="25"/>
          <c:tx>
            <c:strRef>
              <c:f>'[1]Distrib of UCD (20 cats)'!$A$37</c:f>
              <c:strCache>
                <c:ptCount val="1"/>
                <c:pt idx="0">
                  <c:v>Mental and behavioural illnesses</c:v>
                </c:pt>
              </c:strCache>
            </c:strRef>
          </c:tx>
          <c:spPr>
            <a:ln w="12700" cap="rnd">
              <a:solidFill>
                <a:schemeClr val="tx1"/>
              </a:solidFill>
              <a:round/>
            </a:ln>
            <a:effectLst/>
          </c:spPr>
          <c:marker>
            <c:symbol val="circle"/>
            <c:size val="5"/>
            <c:spPr>
              <a:solidFill>
                <a:schemeClr val="tx1"/>
              </a:solidFill>
              <a:ln w="9525">
                <a:noFill/>
              </a:ln>
              <a:effectLst/>
            </c:spPr>
          </c:marker>
          <c:val>
            <c:numRef>
              <c:f>'[1]Distrib of UCD (20 cats)'!$B$37:$C$37</c:f>
              <c:numCache>
                <c:formatCode>General</c:formatCode>
                <c:ptCount val="2"/>
                <c:pt idx="0">
                  <c:v>11</c:v>
                </c:pt>
                <c:pt idx="1">
                  <c:v>7</c:v>
                </c:pt>
              </c:numCache>
            </c:numRef>
          </c:val>
          <c:smooth val="0"/>
          <c:extLst>
            <c:ext xmlns:c16="http://schemas.microsoft.com/office/drawing/2014/chart" uri="{C3380CC4-5D6E-409C-BE32-E72D297353CC}">
              <c16:uniqueId val="{00000021-A77E-4914-B2E6-76304E566457}"/>
            </c:ext>
          </c:extLst>
        </c:ser>
        <c:ser>
          <c:idx val="11"/>
          <c:order val="26"/>
          <c:tx>
            <c:strRef>
              <c:f>'[1]Distrib of UCD (20 cats)'!$A$38</c:f>
              <c:strCache>
                <c:ptCount val="1"/>
                <c:pt idx="0">
                  <c:v>Genito-urinary</c:v>
                </c:pt>
              </c:strCache>
            </c:strRef>
          </c:tx>
          <c:spPr>
            <a:ln w="12700" cap="rnd">
              <a:solidFill>
                <a:schemeClr val="tx1"/>
              </a:solidFill>
              <a:round/>
            </a:ln>
            <a:effectLst/>
          </c:spPr>
          <c:marker>
            <c:symbol val="circle"/>
            <c:size val="5"/>
            <c:spPr>
              <a:solidFill>
                <a:schemeClr val="tx1"/>
              </a:solidFill>
              <a:ln w="9525">
                <a:noFill/>
              </a:ln>
              <a:effectLst/>
            </c:spPr>
          </c:marker>
          <c:val>
            <c:numRef>
              <c:f>'[1]Distrib of UCD (20 cats)'!$B$38:$C$38</c:f>
              <c:numCache>
                <c:formatCode>General</c:formatCode>
                <c:ptCount val="2"/>
                <c:pt idx="0">
                  <c:v>12</c:v>
                </c:pt>
                <c:pt idx="1">
                  <c:v>13</c:v>
                </c:pt>
              </c:numCache>
            </c:numRef>
          </c:val>
          <c:smooth val="0"/>
          <c:extLst>
            <c:ext xmlns:c16="http://schemas.microsoft.com/office/drawing/2014/chart" uri="{C3380CC4-5D6E-409C-BE32-E72D297353CC}">
              <c16:uniqueId val="{00000023-A77E-4914-B2E6-76304E566457}"/>
            </c:ext>
          </c:extLst>
        </c:ser>
        <c:ser>
          <c:idx val="12"/>
          <c:order val="27"/>
          <c:tx>
            <c:strRef>
              <c:f>'[1]Distrib of UCD (20 cats)'!$A$39</c:f>
              <c:strCache>
                <c:ptCount val="1"/>
                <c:pt idx="0">
                  <c:v>Liver disease</c:v>
                </c:pt>
              </c:strCache>
            </c:strRef>
          </c:tx>
          <c:spPr>
            <a:ln w="12700" cap="rnd">
              <a:solidFill>
                <a:schemeClr val="tx1"/>
              </a:solidFill>
              <a:round/>
            </a:ln>
            <a:effectLst/>
          </c:spPr>
          <c:marker>
            <c:symbol val="circle"/>
            <c:size val="5"/>
            <c:spPr>
              <a:solidFill>
                <a:schemeClr val="tx1"/>
              </a:solidFill>
              <a:ln w="9525">
                <a:noFill/>
              </a:ln>
              <a:effectLst/>
            </c:spPr>
          </c:marker>
          <c:val>
            <c:numRef>
              <c:f>'[1]Distrib of UCD (20 cats)'!$B$39:$C$39</c:f>
              <c:numCache>
                <c:formatCode>General</c:formatCode>
                <c:ptCount val="2"/>
                <c:pt idx="0">
                  <c:v>13</c:v>
                </c:pt>
                <c:pt idx="1">
                  <c:v>15</c:v>
                </c:pt>
              </c:numCache>
            </c:numRef>
          </c:val>
          <c:smooth val="0"/>
          <c:extLst>
            <c:ext xmlns:c16="http://schemas.microsoft.com/office/drawing/2014/chart" uri="{C3380CC4-5D6E-409C-BE32-E72D297353CC}">
              <c16:uniqueId val="{00000025-A77E-4914-B2E6-76304E566457}"/>
            </c:ext>
          </c:extLst>
        </c:ser>
        <c:ser>
          <c:idx val="13"/>
          <c:order val="28"/>
          <c:tx>
            <c:strRef>
              <c:f>'[1]Distrib of UCD (20 cats)'!$A$40</c:f>
              <c:strCache>
                <c:ptCount val="1"/>
                <c:pt idx="0">
                  <c:v>Abnormalities &amp; lab results</c:v>
                </c:pt>
              </c:strCache>
            </c:strRef>
          </c:tx>
          <c:spPr>
            <a:ln w="12700" cap="rnd">
              <a:solidFill>
                <a:schemeClr val="tx1"/>
              </a:solidFill>
              <a:round/>
            </a:ln>
            <a:effectLst/>
          </c:spPr>
          <c:marker>
            <c:symbol val="circle"/>
            <c:size val="5"/>
            <c:spPr>
              <a:solidFill>
                <a:schemeClr val="tx1"/>
              </a:solidFill>
              <a:ln w="9525">
                <a:noFill/>
              </a:ln>
              <a:effectLst/>
            </c:spPr>
          </c:marker>
          <c:val>
            <c:numRef>
              <c:f>'[1]Distrib of UCD (20 cats)'!$B$40:$C$40</c:f>
              <c:numCache>
                <c:formatCode>General</c:formatCode>
                <c:ptCount val="2"/>
                <c:pt idx="0">
                  <c:v>14</c:v>
                </c:pt>
                <c:pt idx="1">
                  <c:v>10</c:v>
                </c:pt>
              </c:numCache>
            </c:numRef>
          </c:val>
          <c:smooth val="0"/>
          <c:extLst>
            <c:ext xmlns:c16="http://schemas.microsoft.com/office/drawing/2014/chart" uri="{C3380CC4-5D6E-409C-BE32-E72D297353CC}">
              <c16:uniqueId val="{00000027-A77E-4914-B2E6-76304E566457}"/>
            </c:ext>
          </c:extLst>
        </c:ser>
        <c:ser>
          <c:idx val="14"/>
          <c:order val="29"/>
          <c:tx>
            <c:strRef>
              <c:f>'[1]Distrib of UCD (20 cats)'!$A$41</c:f>
              <c:strCache>
                <c:ptCount val="1"/>
                <c:pt idx="0">
                  <c:v>Diabetes</c:v>
                </c:pt>
              </c:strCache>
            </c:strRef>
          </c:tx>
          <c:spPr>
            <a:ln w="12700" cap="rnd">
              <a:solidFill>
                <a:schemeClr val="tx1"/>
              </a:solidFill>
              <a:round/>
            </a:ln>
            <a:effectLst/>
          </c:spPr>
          <c:marker>
            <c:symbol val="circle"/>
            <c:size val="5"/>
            <c:spPr>
              <a:solidFill>
                <a:schemeClr val="tx1"/>
              </a:solidFill>
              <a:ln w="9525">
                <a:noFill/>
              </a:ln>
              <a:effectLst/>
            </c:spPr>
          </c:marker>
          <c:val>
            <c:numRef>
              <c:f>'[1]Distrib of UCD (20 cats)'!$B$41:$C$41</c:f>
              <c:numCache>
                <c:formatCode>General</c:formatCode>
                <c:ptCount val="2"/>
                <c:pt idx="0">
                  <c:v>15</c:v>
                </c:pt>
                <c:pt idx="1">
                  <c:v>14</c:v>
                </c:pt>
              </c:numCache>
            </c:numRef>
          </c:val>
          <c:smooth val="0"/>
          <c:extLst>
            <c:ext xmlns:c16="http://schemas.microsoft.com/office/drawing/2014/chart" uri="{C3380CC4-5D6E-409C-BE32-E72D297353CC}">
              <c16:uniqueId val="{00000029-A77E-4914-B2E6-76304E566457}"/>
            </c:ext>
          </c:extLst>
        </c:ser>
        <c:dLbls>
          <c:showLegendKey val="0"/>
          <c:showVal val="0"/>
          <c:showCatName val="0"/>
          <c:showSerName val="0"/>
          <c:showPercent val="0"/>
          <c:showBubbleSize val="0"/>
        </c:dLbls>
        <c:marker val="1"/>
        <c:smooth val="0"/>
        <c:axId val="583834448"/>
        <c:axId val="583834776"/>
      </c:lineChart>
      <c:catAx>
        <c:axId val="583834448"/>
        <c:scaling>
          <c:orientation val="minMax"/>
        </c:scaling>
        <c:delete val="1"/>
        <c:axPos val="t"/>
        <c:numFmt formatCode="General" sourceLinked="1"/>
        <c:majorTickMark val="out"/>
        <c:minorTickMark val="none"/>
        <c:tickLblPos val="nextTo"/>
        <c:crossAx val="583834776"/>
        <c:crosses val="autoZero"/>
        <c:auto val="1"/>
        <c:lblAlgn val="ctr"/>
        <c:lblOffset val="100"/>
        <c:noMultiLvlLbl val="0"/>
      </c:catAx>
      <c:valAx>
        <c:axId val="583834776"/>
        <c:scaling>
          <c:orientation val="maxMin"/>
          <c:max val="15"/>
          <c:min val="1"/>
        </c:scaling>
        <c:delete val="0"/>
        <c:axPos val="l"/>
        <c:numFmt formatCode="General" sourceLinked="1"/>
        <c:majorTickMark val="out"/>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834448"/>
        <c:crosses val="autoZero"/>
        <c:crossBetween val="between"/>
        <c:majorUnit val="1"/>
      </c:valAx>
    </c:plotArea>
    <c:plotVisOnly val="1"/>
    <c:dispBlanksAs val="gap"/>
    <c:showDLblsOverMax val="0"/>
    <c:extLst/>
  </c:chart>
  <c:txPr>
    <a:bodyPr/>
    <a:lstStyle/>
    <a:p>
      <a:pPr>
        <a:defRPr/>
      </a:pPr>
      <a:endParaRPr lang="en-US"/>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100" baseline="0">
                <a:solidFill>
                  <a:schemeClr val="tx1"/>
                </a:solidFill>
                <a:latin typeface="Arial Black" panose="020B0A04020102020204" pitchFamily="34" charset="0"/>
                <a:ea typeface="+mn-ea"/>
                <a:cs typeface="Arial" panose="020B0604020202020204" pitchFamily="34" charset="0"/>
              </a:defRPr>
            </a:pPr>
            <a:r>
              <a:rPr lang="en-US" sz="1050" b="0" i="0" spc="100" baseline="0">
                <a:latin typeface="Arial Black" panose="020B0A04020102020204" pitchFamily="34" charset="0"/>
              </a:rPr>
              <a:t>Figure 3: Number of deaths per year (1971-2016)</a:t>
            </a:r>
          </a:p>
        </c:rich>
      </c:tx>
      <c:layout>
        <c:manualLayout>
          <c:xMode val="edge"/>
          <c:yMode val="edge"/>
          <c:x val="1.6822052683829029E-2"/>
          <c:y val="2.7777777777777776E-2"/>
        </c:manualLayout>
      </c:layout>
      <c:overlay val="0"/>
      <c:spPr>
        <a:noFill/>
        <a:ln>
          <a:noFill/>
        </a:ln>
        <a:effectLst/>
      </c:spPr>
      <c:txPr>
        <a:bodyPr rot="0" spcFirstLastPara="1" vertOverflow="ellipsis" vert="horz" wrap="square" anchor="ctr" anchorCtr="1"/>
        <a:lstStyle/>
        <a:p>
          <a:pPr>
            <a:defRPr sz="1050" b="0" i="0" u="none" strike="noStrike" kern="1200" spc="100" baseline="0">
              <a:solidFill>
                <a:schemeClr val="tx1"/>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5098684289590312E-2"/>
          <c:y val="0.13805016410426912"/>
          <c:w val="0.93757530908873798"/>
          <c:h val="0.6244219693605576"/>
        </c:manualLayout>
      </c:layout>
      <c:lineChart>
        <c:grouping val="standard"/>
        <c:varyColors val="0"/>
        <c:ser>
          <c:idx val="2"/>
          <c:order val="0"/>
          <c:spPr>
            <a:ln w="12700" cap="rnd">
              <a:solidFill>
                <a:schemeClr val="tx1"/>
              </a:solidFill>
              <a:round/>
            </a:ln>
            <a:effectLst/>
          </c:spPr>
          <c:marker>
            <c:symbol val="x"/>
            <c:size val="5"/>
            <c:spPr>
              <a:noFill/>
              <a:ln w="9525">
                <a:solidFill>
                  <a:schemeClr val="tx1"/>
                </a:solidFill>
              </a:ln>
              <a:effectLst/>
            </c:spPr>
          </c:marker>
          <c:cat>
            <c:numRef>
              <c:f>'Table3-Number deathsyear 71-16'!$A$7:$A$52</c:f>
              <c:numCache>
                <c:formatCode>General</c:formatCode>
                <c:ptCount val="46"/>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numCache>
            </c:numRef>
          </c:cat>
          <c:val>
            <c:numRef>
              <c:f>'Table3-Number deathsyear 71-16'!$D$7:$D$52</c:f>
              <c:numCache>
                <c:formatCode>#,##0</c:formatCode>
                <c:ptCount val="46"/>
                <c:pt idx="0">
                  <c:v>3823</c:v>
                </c:pt>
                <c:pt idx="1">
                  <c:v>6261</c:v>
                </c:pt>
                <c:pt idx="2">
                  <c:v>6164</c:v>
                </c:pt>
                <c:pt idx="3">
                  <c:v>6127</c:v>
                </c:pt>
                <c:pt idx="4">
                  <c:v>5985</c:v>
                </c:pt>
                <c:pt idx="5">
                  <c:v>6237</c:v>
                </c:pt>
                <c:pt idx="6">
                  <c:v>6191</c:v>
                </c:pt>
                <c:pt idx="7">
                  <c:v>6103</c:v>
                </c:pt>
                <c:pt idx="8">
                  <c:v>6305</c:v>
                </c:pt>
                <c:pt idx="9">
                  <c:v>6162</c:v>
                </c:pt>
                <c:pt idx="10">
                  <c:v>6509</c:v>
                </c:pt>
                <c:pt idx="11">
                  <c:v>6425</c:v>
                </c:pt>
                <c:pt idx="12">
                  <c:v>6546</c:v>
                </c:pt>
                <c:pt idx="13">
                  <c:v>6275</c:v>
                </c:pt>
                <c:pt idx="14">
                  <c:v>6539</c:v>
                </c:pt>
                <c:pt idx="15">
                  <c:v>6565</c:v>
                </c:pt>
                <c:pt idx="16">
                  <c:v>6336</c:v>
                </c:pt>
                <c:pt idx="17">
                  <c:v>6384</c:v>
                </c:pt>
                <c:pt idx="18">
                  <c:v>6587</c:v>
                </c:pt>
                <c:pt idx="19">
                  <c:v>6352</c:v>
                </c:pt>
                <c:pt idx="20">
                  <c:v>6457</c:v>
                </c:pt>
                <c:pt idx="21">
                  <c:v>6469</c:v>
                </c:pt>
                <c:pt idx="22">
                  <c:v>6777</c:v>
                </c:pt>
                <c:pt idx="23">
                  <c:v>6432</c:v>
                </c:pt>
                <c:pt idx="24">
                  <c:v>6661</c:v>
                </c:pt>
                <c:pt idx="25">
                  <c:v>6414</c:v>
                </c:pt>
                <c:pt idx="26">
                  <c:v>6487</c:v>
                </c:pt>
                <c:pt idx="27">
                  <c:v>6460</c:v>
                </c:pt>
                <c:pt idx="28">
                  <c:v>6403</c:v>
                </c:pt>
                <c:pt idx="29">
                  <c:v>6296</c:v>
                </c:pt>
                <c:pt idx="30">
                  <c:v>6379</c:v>
                </c:pt>
                <c:pt idx="31">
                  <c:v>6611</c:v>
                </c:pt>
                <c:pt idx="32">
                  <c:v>6503</c:v>
                </c:pt>
                <c:pt idx="33">
                  <c:v>6243</c:v>
                </c:pt>
                <c:pt idx="34">
                  <c:v>6243</c:v>
                </c:pt>
                <c:pt idx="35">
                  <c:v>6025</c:v>
                </c:pt>
                <c:pt idx="36">
                  <c:v>6137</c:v>
                </c:pt>
                <c:pt idx="37">
                  <c:v>6083</c:v>
                </c:pt>
                <c:pt idx="38">
                  <c:v>5798</c:v>
                </c:pt>
                <c:pt idx="39">
                  <c:v>5912</c:v>
                </c:pt>
                <c:pt idx="40">
                  <c:v>5816</c:v>
                </c:pt>
                <c:pt idx="41">
                  <c:v>6037</c:v>
                </c:pt>
                <c:pt idx="42">
                  <c:v>6180</c:v>
                </c:pt>
                <c:pt idx="43">
                  <c:v>6022</c:v>
                </c:pt>
                <c:pt idx="44">
                  <c:v>6633</c:v>
                </c:pt>
                <c:pt idx="45">
                  <c:v>6095</c:v>
                </c:pt>
              </c:numCache>
            </c:numRef>
          </c:val>
          <c:smooth val="0"/>
          <c:extLst>
            <c:ext xmlns:c16="http://schemas.microsoft.com/office/drawing/2014/chart" uri="{C3380CC4-5D6E-409C-BE32-E72D297353CC}">
              <c16:uniqueId val="{00000002-B0BB-4293-9060-7CFC6E4DD23F}"/>
            </c:ext>
          </c:extLst>
        </c:ser>
        <c:dLbls>
          <c:showLegendKey val="0"/>
          <c:showVal val="0"/>
          <c:showCatName val="0"/>
          <c:showSerName val="0"/>
          <c:showPercent val="0"/>
          <c:showBubbleSize val="0"/>
        </c:dLbls>
        <c:marker val="1"/>
        <c:smooth val="0"/>
        <c:axId val="477492848"/>
        <c:axId val="477493504"/>
      </c:lineChart>
      <c:catAx>
        <c:axId val="477492848"/>
        <c:scaling>
          <c:orientation val="minMax"/>
        </c:scaling>
        <c:delete val="0"/>
        <c:axPos val="b"/>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77493504"/>
        <c:crosses val="autoZero"/>
        <c:auto val="1"/>
        <c:lblAlgn val="ctr"/>
        <c:lblOffset val="100"/>
        <c:noMultiLvlLbl val="0"/>
      </c:catAx>
      <c:valAx>
        <c:axId val="477493504"/>
        <c:scaling>
          <c:orientation val="minMax"/>
          <c:max val="7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77492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cap="none" spc="100" normalizeH="0" baseline="0">
                <a:solidFill>
                  <a:schemeClr val="tx1"/>
                </a:solidFill>
                <a:latin typeface="Arial Black" panose="020B0A04020102020204" pitchFamily="34" charset="0"/>
                <a:ea typeface="+mj-ea"/>
                <a:cs typeface="Arial" panose="020B0604020202020204" pitchFamily="34" charset="0"/>
              </a:defRPr>
            </a:pPr>
            <a:r>
              <a:rPr lang="en-US" sz="1050" spc="100" baseline="0">
                <a:latin typeface="Arial Black" panose="020B0A04020102020204" pitchFamily="34" charset="0"/>
              </a:rPr>
              <a:t>Figure 4: Number of deaths where IHD was recorded as the underlying cause (1971-2017)</a:t>
            </a:r>
          </a:p>
        </c:rich>
      </c:tx>
      <c:layout>
        <c:manualLayout>
          <c:xMode val="edge"/>
          <c:yMode val="edge"/>
          <c:x val="0"/>
          <c:y val="2.3962335198298431E-2"/>
        </c:manualLayout>
      </c:layout>
      <c:overlay val="0"/>
      <c:spPr>
        <a:noFill/>
        <a:ln>
          <a:noFill/>
        </a:ln>
        <a:effectLst/>
      </c:spPr>
      <c:txPr>
        <a:bodyPr rot="0" spcFirstLastPara="1" vertOverflow="ellipsis" vert="horz" wrap="square" anchor="ctr" anchorCtr="1"/>
        <a:lstStyle/>
        <a:p>
          <a:pPr>
            <a:defRPr sz="1050" b="0" i="0" u="none" strike="noStrike" kern="1200" cap="none" spc="100" normalizeH="0" baseline="0">
              <a:solidFill>
                <a:schemeClr val="tx1"/>
              </a:solidFill>
              <a:latin typeface="Arial Black" panose="020B0A04020102020204" pitchFamily="34" charset="0"/>
              <a:ea typeface="+mj-ea"/>
              <a:cs typeface="Arial" panose="020B0604020202020204" pitchFamily="34" charset="0"/>
            </a:defRPr>
          </a:pPr>
          <a:endParaRPr lang="en-US"/>
        </a:p>
      </c:txPr>
    </c:title>
    <c:autoTitleDeleted val="0"/>
    <c:plotArea>
      <c:layout>
        <c:manualLayout>
          <c:layoutTarget val="inner"/>
          <c:xMode val="edge"/>
          <c:yMode val="edge"/>
          <c:x val="3.7386373346246747E-2"/>
          <c:y val="0.11673080432313951"/>
          <c:w val="0.95940540119355089"/>
          <c:h val="0.68147254249495026"/>
        </c:manualLayout>
      </c:layout>
      <c:barChart>
        <c:barDir val="col"/>
        <c:grouping val="clustered"/>
        <c:varyColors val="0"/>
        <c:ser>
          <c:idx val="2"/>
          <c:order val="0"/>
          <c:spPr>
            <a:solidFill>
              <a:schemeClr val="tx2"/>
            </a:solidFill>
            <a:ln>
              <a:noFill/>
            </a:ln>
            <a:effectLst/>
          </c:spPr>
          <c:invertIfNegative val="0"/>
          <c:cat>
            <c:numRef>
              <c:f>'Table4-Number IHD deaths 71-17'!$A$6:$A$52</c:f>
              <c:numCache>
                <c:formatCode>General</c:formatCode>
                <c:ptCount val="4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numCache>
            </c:numRef>
          </c:cat>
          <c:val>
            <c:numRef>
              <c:f>'Table4-Number IHD deaths 71-17'!$B$6:$B$52</c:f>
              <c:numCache>
                <c:formatCode>#,##0</c:formatCode>
                <c:ptCount val="47"/>
                <c:pt idx="0">
                  <c:v>551</c:v>
                </c:pt>
                <c:pt idx="1">
                  <c:v>986</c:v>
                </c:pt>
                <c:pt idx="2">
                  <c:v>913</c:v>
                </c:pt>
                <c:pt idx="3">
                  <c:v>920</c:v>
                </c:pt>
                <c:pt idx="4">
                  <c:v>930</c:v>
                </c:pt>
                <c:pt idx="5">
                  <c:v>952</c:v>
                </c:pt>
                <c:pt idx="6">
                  <c:v>970</c:v>
                </c:pt>
                <c:pt idx="7">
                  <c:v>994</c:v>
                </c:pt>
                <c:pt idx="8">
                  <c:v>972</c:v>
                </c:pt>
                <c:pt idx="9">
                  <c:v>976</c:v>
                </c:pt>
                <c:pt idx="10">
                  <c:v>1024</c:v>
                </c:pt>
                <c:pt idx="11">
                  <c:v>979</c:v>
                </c:pt>
                <c:pt idx="12">
                  <c:v>971</c:v>
                </c:pt>
                <c:pt idx="13">
                  <c:v>959</c:v>
                </c:pt>
                <c:pt idx="14">
                  <c:v>994</c:v>
                </c:pt>
                <c:pt idx="15">
                  <c:v>955</c:v>
                </c:pt>
                <c:pt idx="16">
                  <c:v>943</c:v>
                </c:pt>
                <c:pt idx="17">
                  <c:v>952</c:v>
                </c:pt>
                <c:pt idx="18">
                  <c:v>985</c:v>
                </c:pt>
                <c:pt idx="19">
                  <c:v>923</c:v>
                </c:pt>
                <c:pt idx="20">
                  <c:v>912</c:v>
                </c:pt>
                <c:pt idx="21">
                  <c:v>942</c:v>
                </c:pt>
                <c:pt idx="22">
                  <c:v>921</c:v>
                </c:pt>
                <c:pt idx="23">
                  <c:v>872</c:v>
                </c:pt>
                <c:pt idx="24">
                  <c:v>789</c:v>
                </c:pt>
                <c:pt idx="25">
                  <c:v>807</c:v>
                </c:pt>
                <c:pt idx="26">
                  <c:v>768</c:v>
                </c:pt>
                <c:pt idx="27">
                  <c:v>751</c:v>
                </c:pt>
                <c:pt idx="28">
                  <c:v>751</c:v>
                </c:pt>
                <c:pt idx="29">
                  <c:v>667</c:v>
                </c:pt>
                <c:pt idx="30">
                  <c:v>715</c:v>
                </c:pt>
                <c:pt idx="31">
                  <c:v>685</c:v>
                </c:pt>
                <c:pt idx="32">
                  <c:v>640</c:v>
                </c:pt>
                <c:pt idx="33">
                  <c:v>613</c:v>
                </c:pt>
                <c:pt idx="34">
                  <c:v>550</c:v>
                </c:pt>
                <c:pt idx="35">
                  <c:v>564</c:v>
                </c:pt>
                <c:pt idx="36">
                  <c:v>595</c:v>
                </c:pt>
                <c:pt idx="37">
                  <c:v>498</c:v>
                </c:pt>
                <c:pt idx="38">
                  <c:v>449</c:v>
                </c:pt>
                <c:pt idx="39">
                  <c:v>511</c:v>
                </c:pt>
                <c:pt idx="40">
                  <c:v>466</c:v>
                </c:pt>
                <c:pt idx="41">
                  <c:v>474</c:v>
                </c:pt>
                <c:pt idx="42">
                  <c:v>451</c:v>
                </c:pt>
                <c:pt idx="43">
                  <c:v>412</c:v>
                </c:pt>
                <c:pt idx="44">
                  <c:v>460</c:v>
                </c:pt>
                <c:pt idx="45">
                  <c:v>426</c:v>
                </c:pt>
                <c:pt idx="46">
                  <c:v>391</c:v>
                </c:pt>
              </c:numCache>
            </c:numRef>
          </c:val>
          <c:extLst>
            <c:ext xmlns:c16="http://schemas.microsoft.com/office/drawing/2014/chart" uri="{C3380CC4-5D6E-409C-BE32-E72D297353CC}">
              <c16:uniqueId val="{00000003-C685-4B69-A771-13EB4D7FFB6A}"/>
            </c:ext>
          </c:extLst>
        </c:ser>
        <c:ser>
          <c:idx val="0"/>
          <c:order val="1"/>
          <c:spPr>
            <a:solidFill>
              <a:schemeClr val="tx2">
                <a:lumMod val="20000"/>
                <a:lumOff val="80000"/>
              </a:schemeClr>
            </a:solidFill>
            <a:ln>
              <a:noFill/>
            </a:ln>
            <a:effectLst/>
          </c:spPr>
          <c:invertIfNegative val="0"/>
          <c:cat>
            <c:numRef>
              <c:f>'Table4-Number IHD deaths 71-17'!$A$6:$A$52</c:f>
              <c:numCache>
                <c:formatCode>General</c:formatCode>
                <c:ptCount val="4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numCache>
            </c:numRef>
          </c:cat>
          <c:val>
            <c:numRef>
              <c:f>'Table4-Number IHD deaths 71-17'!$C$6:$C$52</c:f>
              <c:numCache>
                <c:formatCode>#,##0</c:formatCode>
                <c:ptCount val="47"/>
                <c:pt idx="0">
                  <c:v>422</c:v>
                </c:pt>
                <c:pt idx="1">
                  <c:v>640</c:v>
                </c:pt>
                <c:pt idx="2">
                  <c:v>656</c:v>
                </c:pt>
                <c:pt idx="3">
                  <c:v>684</c:v>
                </c:pt>
                <c:pt idx="4">
                  <c:v>672</c:v>
                </c:pt>
                <c:pt idx="5">
                  <c:v>683</c:v>
                </c:pt>
                <c:pt idx="6">
                  <c:v>690</c:v>
                </c:pt>
                <c:pt idx="7">
                  <c:v>732</c:v>
                </c:pt>
                <c:pt idx="8">
                  <c:v>725</c:v>
                </c:pt>
                <c:pt idx="9">
                  <c:v>726</c:v>
                </c:pt>
                <c:pt idx="10">
                  <c:v>767</c:v>
                </c:pt>
                <c:pt idx="11">
                  <c:v>788</c:v>
                </c:pt>
                <c:pt idx="12">
                  <c:v>789</c:v>
                </c:pt>
                <c:pt idx="13">
                  <c:v>736</c:v>
                </c:pt>
                <c:pt idx="14">
                  <c:v>784</c:v>
                </c:pt>
                <c:pt idx="15">
                  <c:v>775</c:v>
                </c:pt>
                <c:pt idx="16">
                  <c:v>787</c:v>
                </c:pt>
                <c:pt idx="17">
                  <c:v>748</c:v>
                </c:pt>
                <c:pt idx="18">
                  <c:v>795</c:v>
                </c:pt>
                <c:pt idx="19">
                  <c:v>678</c:v>
                </c:pt>
                <c:pt idx="20">
                  <c:v>722</c:v>
                </c:pt>
                <c:pt idx="21">
                  <c:v>752</c:v>
                </c:pt>
                <c:pt idx="22">
                  <c:v>796</c:v>
                </c:pt>
                <c:pt idx="23">
                  <c:v>676</c:v>
                </c:pt>
                <c:pt idx="24">
                  <c:v>730</c:v>
                </c:pt>
                <c:pt idx="25">
                  <c:v>657</c:v>
                </c:pt>
                <c:pt idx="26">
                  <c:v>605</c:v>
                </c:pt>
                <c:pt idx="27">
                  <c:v>643</c:v>
                </c:pt>
                <c:pt idx="28">
                  <c:v>623</c:v>
                </c:pt>
                <c:pt idx="29">
                  <c:v>599</c:v>
                </c:pt>
                <c:pt idx="30">
                  <c:v>577</c:v>
                </c:pt>
                <c:pt idx="31">
                  <c:v>600</c:v>
                </c:pt>
                <c:pt idx="32">
                  <c:v>532</c:v>
                </c:pt>
                <c:pt idx="33">
                  <c:v>498</c:v>
                </c:pt>
                <c:pt idx="34">
                  <c:v>489</c:v>
                </c:pt>
                <c:pt idx="35">
                  <c:v>426</c:v>
                </c:pt>
                <c:pt idx="36">
                  <c:v>434</c:v>
                </c:pt>
                <c:pt idx="37">
                  <c:v>410</c:v>
                </c:pt>
                <c:pt idx="38">
                  <c:v>379</c:v>
                </c:pt>
                <c:pt idx="39">
                  <c:v>332</c:v>
                </c:pt>
                <c:pt idx="40">
                  <c:v>335</c:v>
                </c:pt>
                <c:pt idx="41" formatCode="General">
                  <c:v>314</c:v>
                </c:pt>
                <c:pt idx="42" formatCode="General">
                  <c:v>284</c:v>
                </c:pt>
                <c:pt idx="43" formatCode="General">
                  <c:v>292</c:v>
                </c:pt>
                <c:pt idx="44" formatCode="General">
                  <c:v>316</c:v>
                </c:pt>
                <c:pt idx="45" formatCode="General">
                  <c:v>294</c:v>
                </c:pt>
                <c:pt idx="46" formatCode="General">
                  <c:v>262</c:v>
                </c:pt>
              </c:numCache>
            </c:numRef>
          </c:val>
          <c:extLst>
            <c:ext xmlns:c16="http://schemas.microsoft.com/office/drawing/2014/chart" uri="{C3380CC4-5D6E-409C-BE32-E72D297353CC}">
              <c16:uniqueId val="{00000000-A61E-4679-AF0E-DE8777F58688}"/>
            </c:ext>
          </c:extLst>
        </c:ser>
        <c:dLbls>
          <c:showLegendKey val="0"/>
          <c:showVal val="0"/>
          <c:showCatName val="0"/>
          <c:showSerName val="0"/>
          <c:showPercent val="0"/>
          <c:showBubbleSize val="0"/>
        </c:dLbls>
        <c:gapWidth val="199"/>
        <c:axId val="467121560"/>
        <c:axId val="467122216"/>
      </c:barChart>
      <c:catAx>
        <c:axId val="467121560"/>
        <c:scaling>
          <c:orientation val="minMax"/>
        </c:scaling>
        <c:delete val="0"/>
        <c:axPos val="b"/>
        <c:numFmt formatCode="General" sourceLinked="1"/>
        <c:majorTickMark val="out"/>
        <c:minorTickMark val="none"/>
        <c:tickLblPos val="nextTo"/>
        <c:spPr>
          <a:noFill/>
          <a:ln w="9525" cap="flat" cmpd="sng" algn="ctr">
            <a:solidFill>
              <a:schemeClr val="bg1">
                <a:lumMod val="65000"/>
              </a:schemeClr>
            </a:solidFill>
            <a:round/>
          </a:ln>
          <a:effectLst/>
        </c:spPr>
        <c:txPr>
          <a:bodyPr rot="-2700000" spcFirstLastPara="1" vertOverflow="ellipsis" wrap="square" anchor="ctr" anchorCtr="1"/>
          <a:lstStyle/>
          <a:p>
            <a:pPr>
              <a:defRPr sz="1000" b="0" i="0" u="none" strike="noStrike" kern="1200" cap="none" spc="0" normalizeH="0" baseline="0">
                <a:solidFill>
                  <a:schemeClr val="tx1"/>
                </a:solidFill>
                <a:latin typeface="Arial" panose="020B0604020202020204" pitchFamily="34" charset="0"/>
                <a:ea typeface="+mn-ea"/>
                <a:cs typeface="Arial" panose="020B0604020202020204" pitchFamily="34" charset="0"/>
              </a:defRPr>
            </a:pPr>
            <a:endParaRPr lang="en-US"/>
          </a:p>
        </c:txPr>
        <c:crossAx val="467122216"/>
        <c:crosses val="autoZero"/>
        <c:auto val="1"/>
        <c:lblAlgn val="ctr"/>
        <c:lblOffset val="100"/>
        <c:tickLblSkip val="1"/>
        <c:tickMarkSkip val="1"/>
        <c:noMultiLvlLbl val="0"/>
      </c:catAx>
      <c:valAx>
        <c:axId val="467122216"/>
        <c:scaling>
          <c:orientation val="minMax"/>
          <c:max val="1200"/>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67121560"/>
        <c:crosses val="autoZero"/>
        <c:crossBetween val="between"/>
        <c:majorUnit val="1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100" baseline="0">
                <a:solidFill>
                  <a:schemeClr val="tx1"/>
                </a:solidFill>
                <a:latin typeface="Arial Black" panose="020B0A04020102020204" pitchFamily="34" charset="0"/>
                <a:ea typeface="+mn-ea"/>
                <a:cs typeface="Arial" panose="020B0604020202020204" pitchFamily="34" charset="0"/>
              </a:defRPr>
            </a:pPr>
            <a:r>
              <a:rPr lang="en-US" sz="1050" spc="100" baseline="0">
                <a:latin typeface="Arial Black" panose="020B0A04020102020204" pitchFamily="34" charset="0"/>
              </a:rPr>
              <a:t>Figure 5: Number of deaths where diabetes was recorded as the underlying cause (1971-2017)</a:t>
            </a:r>
            <a:endParaRPr lang="en-GB" sz="1050" spc="100" baseline="0">
              <a:latin typeface="Arial Black" panose="020B0A04020102020204" pitchFamily="34" charset="0"/>
            </a:endParaRPr>
          </a:p>
        </c:rich>
      </c:tx>
      <c:layout>
        <c:manualLayout>
          <c:xMode val="edge"/>
          <c:yMode val="edge"/>
          <c:x val="1.6564738522307495E-2"/>
          <c:y val="3.2407407407407406E-2"/>
        </c:manualLayout>
      </c:layout>
      <c:overlay val="0"/>
      <c:spPr>
        <a:noFill/>
        <a:ln>
          <a:noFill/>
        </a:ln>
        <a:effectLst/>
      </c:spPr>
      <c:txPr>
        <a:bodyPr rot="0" spcFirstLastPara="1" vertOverflow="ellipsis" vert="horz" wrap="square" anchor="ctr" anchorCtr="1"/>
        <a:lstStyle/>
        <a:p>
          <a:pPr algn="l">
            <a:defRPr sz="1050" b="0" i="0" u="none" strike="noStrike" kern="1200" spc="100" baseline="0">
              <a:solidFill>
                <a:schemeClr val="tx1"/>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0028566875486567E-2"/>
          <c:y val="0.12378096368455414"/>
          <c:w val="0.94792314330548488"/>
          <c:h val="0.67166063499063899"/>
        </c:manualLayout>
      </c:layout>
      <c:barChart>
        <c:barDir val="col"/>
        <c:grouping val="clustered"/>
        <c:varyColors val="0"/>
        <c:ser>
          <c:idx val="2"/>
          <c:order val="0"/>
          <c:spPr>
            <a:solidFill>
              <a:schemeClr val="tx2"/>
            </a:solidFill>
            <a:ln w="12700">
              <a:solidFill>
                <a:schemeClr val="tx1"/>
              </a:solidFill>
            </a:ln>
            <a:effectLst/>
          </c:spPr>
          <c:invertIfNegative val="0"/>
          <c:cat>
            <c:numRef>
              <c:f>'Table5-No. diabetes deaths71-17'!$A$7:$A$53</c:f>
              <c:numCache>
                <c:formatCode>General</c:formatCode>
                <c:ptCount val="4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numCache>
            </c:numRef>
          </c:cat>
          <c:val>
            <c:numRef>
              <c:f>'Table5-No. diabetes deaths71-17'!$B$7:$B$53</c:f>
              <c:numCache>
                <c:formatCode>#,##0</c:formatCode>
                <c:ptCount val="47"/>
                <c:pt idx="0">
                  <c:v>13</c:v>
                </c:pt>
                <c:pt idx="1">
                  <c:v>20</c:v>
                </c:pt>
                <c:pt idx="2">
                  <c:v>17</c:v>
                </c:pt>
                <c:pt idx="3">
                  <c:v>19</c:v>
                </c:pt>
                <c:pt idx="4">
                  <c:v>17</c:v>
                </c:pt>
                <c:pt idx="5">
                  <c:v>21</c:v>
                </c:pt>
                <c:pt idx="6">
                  <c:v>23</c:v>
                </c:pt>
                <c:pt idx="7">
                  <c:v>25</c:v>
                </c:pt>
                <c:pt idx="8">
                  <c:v>23</c:v>
                </c:pt>
                <c:pt idx="9">
                  <c:v>15</c:v>
                </c:pt>
                <c:pt idx="10">
                  <c:v>24</c:v>
                </c:pt>
                <c:pt idx="11">
                  <c:v>30</c:v>
                </c:pt>
                <c:pt idx="12">
                  <c:v>26</c:v>
                </c:pt>
                <c:pt idx="13">
                  <c:v>32</c:v>
                </c:pt>
                <c:pt idx="14">
                  <c:v>41</c:v>
                </c:pt>
                <c:pt idx="15">
                  <c:v>44</c:v>
                </c:pt>
                <c:pt idx="16">
                  <c:v>39</c:v>
                </c:pt>
                <c:pt idx="17">
                  <c:v>46</c:v>
                </c:pt>
                <c:pt idx="18">
                  <c:v>33</c:v>
                </c:pt>
                <c:pt idx="19">
                  <c:v>41</c:v>
                </c:pt>
                <c:pt idx="20">
                  <c:v>48</c:v>
                </c:pt>
                <c:pt idx="21">
                  <c:v>39</c:v>
                </c:pt>
                <c:pt idx="22">
                  <c:v>35</c:v>
                </c:pt>
                <c:pt idx="23">
                  <c:v>28</c:v>
                </c:pt>
                <c:pt idx="24">
                  <c:v>24</c:v>
                </c:pt>
                <c:pt idx="25">
                  <c:v>21</c:v>
                </c:pt>
                <c:pt idx="26">
                  <c:v>21</c:v>
                </c:pt>
                <c:pt idx="27">
                  <c:v>33</c:v>
                </c:pt>
                <c:pt idx="28">
                  <c:v>37</c:v>
                </c:pt>
                <c:pt idx="29">
                  <c:v>35</c:v>
                </c:pt>
                <c:pt idx="30">
                  <c:v>42</c:v>
                </c:pt>
                <c:pt idx="31">
                  <c:v>38</c:v>
                </c:pt>
                <c:pt idx="32">
                  <c:v>38</c:v>
                </c:pt>
                <c:pt idx="33">
                  <c:v>35</c:v>
                </c:pt>
                <c:pt idx="34">
                  <c:v>29</c:v>
                </c:pt>
                <c:pt idx="35">
                  <c:v>23</c:v>
                </c:pt>
                <c:pt idx="36">
                  <c:v>25</c:v>
                </c:pt>
                <c:pt idx="37">
                  <c:v>35</c:v>
                </c:pt>
                <c:pt idx="38">
                  <c:v>37</c:v>
                </c:pt>
                <c:pt idx="39">
                  <c:v>31</c:v>
                </c:pt>
                <c:pt idx="40">
                  <c:v>23</c:v>
                </c:pt>
                <c:pt idx="41">
                  <c:v>39</c:v>
                </c:pt>
                <c:pt idx="42">
                  <c:v>38</c:v>
                </c:pt>
                <c:pt idx="43">
                  <c:v>33</c:v>
                </c:pt>
                <c:pt idx="44">
                  <c:v>26</c:v>
                </c:pt>
                <c:pt idx="45">
                  <c:v>34</c:v>
                </c:pt>
                <c:pt idx="46">
                  <c:v>25</c:v>
                </c:pt>
              </c:numCache>
            </c:numRef>
          </c:val>
          <c:extLst>
            <c:ext xmlns:c16="http://schemas.microsoft.com/office/drawing/2014/chart" uri="{C3380CC4-5D6E-409C-BE32-E72D297353CC}">
              <c16:uniqueId val="{00000004-E990-4A56-83F3-B3ECF8AA0D10}"/>
            </c:ext>
          </c:extLst>
        </c:ser>
        <c:ser>
          <c:idx val="0"/>
          <c:order val="1"/>
          <c:spPr>
            <a:solidFill>
              <a:schemeClr val="tx2">
                <a:lumMod val="40000"/>
                <a:lumOff val="60000"/>
              </a:schemeClr>
            </a:solidFill>
            <a:ln>
              <a:noFill/>
            </a:ln>
            <a:effectLst/>
          </c:spPr>
          <c:invertIfNegative val="0"/>
          <c:cat>
            <c:numRef>
              <c:f>'Table5-No. diabetes deaths71-17'!$A$7:$A$53</c:f>
              <c:numCache>
                <c:formatCode>General</c:formatCode>
                <c:ptCount val="4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numCache>
            </c:numRef>
          </c:cat>
          <c:val>
            <c:numRef>
              <c:f>'Table5-No. diabetes deaths71-17'!$C$7:$C$53</c:f>
              <c:numCache>
                <c:formatCode>#,##0</c:formatCode>
                <c:ptCount val="47"/>
                <c:pt idx="0">
                  <c:v>33</c:v>
                </c:pt>
                <c:pt idx="1">
                  <c:v>31</c:v>
                </c:pt>
                <c:pt idx="2">
                  <c:v>35</c:v>
                </c:pt>
                <c:pt idx="3">
                  <c:v>30</c:v>
                </c:pt>
                <c:pt idx="4">
                  <c:v>26</c:v>
                </c:pt>
                <c:pt idx="5">
                  <c:v>39</c:v>
                </c:pt>
                <c:pt idx="6">
                  <c:v>29</c:v>
                </c:pt>
                <c:pt idx="7">
                  <c:v>34</c:v>
                </c:pt>
                <c:pt idx="8">
                  <c:v>31</c:v>
                </c:pt>
                <c:pt idx="9">
                  <c:v>31</c:v>
                </c:pt>
                <c:pt idx="10">
                  <c:v>50</c:v>
                </c:pt>
                <c:pt idx="11">
                  <c:v>54</c:v>
                </c:pt>
                <c:pt idx="12">
                  <c:v>34</c:v>
                </c:pt>
                <c:pt idx="13">
                  <c:v>50</c:v>
                </c:pt>
                <c:pt idx="14">
                  <c:v>43</c:v>
                </c:pt>
                <c:pt idx="15">
                  <c:v>49</c:v>
                </c:pt>
                <c:pt idx="16">
                  <c:v>46</c:v>
                </c:pt>
                <c:pt idx="17">
                  <c:v>52</c:v>
                </c:pt>
                <c:pt idx="18">
                  <c:v>45</c:v>
                </c:pt>
                <c:pt idx="19">
                  <c:v>49</c:v>
                </c:pt>
                <c:pt idx="20">
                  <c:v>55</c:v>
                </c:pt>
                <c:pt idx="21">
                  <c:v>54</c:v>
                </c:pt>
                <c:pt idx="22">
                  <c:v>33</c:v>
                </c:pt>
                <c:pt idx="23">
                  <c:v>41</c:v>
                </c:pt>
                <c:pt idx="24">
                  <c:v>41</c:v>
                </c:pt>
                <c:pt idx="25">
                  <c:v>52</c:v>
                </c:pt>
                <c:pt idx="26">
                  <c:v>32</c:v>
                </c:pt>
                <c:pt idx="27">
                  <c:v>45</c:v>
                </c:pt>
                <c:pt idx="28">
                  <c:v>34</c:v>
                </c:pt>
                <c:pt idx="29">
                  <c:v>41</c:v>
                </c:pt>
                <c:pt idx="30">
                  <c:v>41</c:v>
                </c:pt>
                <c:pt idx="31">
                  <c:v>48</c:v>
                </c:pt>
                <c:pt idx="32">
                  <c:v>53</c:v>
                </c:pt>
                <c:pt idx="33">
                  <c:v>31</c:v>
                </c:pt>
                <c:pt idx="34">
                  <c:v>32</c:v>
                </c:pt>
                <c:pt idx="35">
                  <c:v>38</c:v>
                </c:pt>
                <c:pt idx="36">
                  <c:v>33</c:v>
                </c:pt>
                <c:pt idx="37">
                  <c:v>33</c:v>
                </c:pt>
                <c:pt idx="38">
                  <c:v>28</c:v>
                </c:pt>
                <c:pt idx="39">
                  <c:v>36</c:v>
                </c:pt>
                <c:pt idx="40">
                  <c:v>32</c:v>
                </c:pt>
                <c:pt idx="41" formatCode="General">
                  <c:v>32</c:v>
                </c:pt>
                <c:pt idx="42" formatCode="General">
                  <c:v>29</c:v>
                </c:pt>
                <c:pt idx="43" formatCode="General">
                  <c:v>34</c:v>
                </c:pt>
                <c:pt idx="44" formatCode="General">
                  <c:v>39</c:v>
                </c:pt>
                <c:pt idx="45" formatCode="General">
                  <c:v>43</c:v>
                </c:pt>
                <c:pt idx="46" formatCode="General">
                  <c:v>35</c:v>
                </c:pt>
              </c:numCache>
            </c:numRef>
          </c:val>
          <c:extLst>
            <c:ext xmlns:c16="http://schemas.microsoft.com/office/drawing/2014/chart" uri="{C3380CC4-5D6E-409C-BE32-E72D297353CC}">
              <c16:uniqueId val="{00000000-FD09-448D-8E04-A8595B893ABE}"/>
            </c:ext>
          </c:extLst>
        </c:ser>
        <c:dLbls>
          <c:showLegendKey val="0"/>
          <c:showVal val="0"/>
          <c:showCatName val="0"/>
          <c:showSerName val="0"/>
          <c:showPercent val="0"/>
          <c:showBubbleSize val="0"/>
        </c:dLbls>
        <c:gapWidth val="150"/>
        <c:axId val="607341720"/>
        <c:axId val="619316336"/>
      </c:barChart>
      <c:catAx>
        <c:axId val="607341720"/>
        <c:scaling>
          <c:orientation val="minMax"/>
        </c:scaling>
        <c:delete val="0"/>
        <c:axPos val="b"/>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19316336"/>
        <c:crosses val="autoZero"/>
        <c:auto val="1"/>
        <c:lblAlgn val="ctr"/>
        <c:lblOffset val="100"/>
        <c:tickLblSkip val="1"/>
        <c:tickMarkSkip val="1"/>
        <c:noMultiLvlLbl val="0"/>
      </c:catAx>
      <c:valAx>
        <c:axId val="619316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7341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r>
              <a:rPr lang="en-US" sz="1050" b="1" i="0" spc="100" baseline="0">
                <a:effectLst/>
                <a:latin typeface="Arial Black" panose="020B0A04020102020204" pitchFamily="34" charset="0"/>
              </a:rPr>
              <a:t>Figure 6: Number of deaths where a respiratory system disease was the underlying cause (1971-2017)</a:t>
            </a:r>
            <a:endParaRPr lang="en-GB" sz="1050" spc="100" baseline="0">
              <a:effectLst/>
              <a:latin typeface="Arial Black" panose="020B0A04020102020204" pitchFamily="34" charset="0"/>
            </a:endParaRPr>
          </a:p>
        </c:rich>
      </c:tx>
      <c:layout>
        <c:manualLayout>
          <c:xMode val="edge"/>
          <c:yMode val="edge"/>
          <c:x val="2.5111493560674006E-2"/>
          <c:y val="2.3148148148148147E-2"/>
        </c:manualLayout>
      </c:layout>
      <c:overlay val="0"/>
      <c:spPr>
        <a:noFill/>
        <a:ln>
          <a:noFill/>
        </a:ln>
        <a:effectLst/>
      </c:spPr>
      <c:txPr>
        <a:bodyPr rot="0" spcFirstLastPara="1" vertOverflow="ellipsis" vert="horz" wrap="square" anchor="ctr" anchorCtr="1"/>
        <a:lstStyle/>
        <a:p>
          <a:pPr algn="l">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8245442958506297E-2"/>
          <c:y val="0.12679849404245419"/>
          <c:w val="0.91893429156881201"/>
          <c:h val="0.66743461917213309"/>
        </c:manualLayout>
      </c:layout>
      <c:barChart>
        <c:barDir val="col"/>
        <c:grouping val="clustered"/>
        <c:varyColors val="0"/>
        <c:ser>
          <c:idx val="2"/>
          <c:order val="0"/>
          <c:spPr>
            <a:solidFill>
              <a:schemeClr val="tx2"/>
            </a:solidFill>
            <a:ln w="12700">
              <a:solidFill>
                <a:schemeClr val="tx1"/>
              </a:solidFill>
            </a:ln>
            <a:effectLst/>
          </c:spPr>
          <c:invertIfNegative val="0"/>
          <c:cat>
            <c:numRef>
              <c:f>'Table6-No. resp. deaths71-17'!$A$7:$A$53</c:f>
              <c:numCache>
                <c:formatCode>General</c:formatCode>
                <c:ptCount val="4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numCache>
            </c:numRef>
          </c:cat>
          <c:val>
            <c:numRef>
              <c:f>'Table6-No. resp. deaths71-17'!$B$7:$B$53</c:f>
              <c:numCache>
                <c:formatCode>#,##0</c:formatCode>
                <c:ptCount val="47"/>
                <c:pt idx="0">
                  <c:v>140</c:v>
                </c:pt>
                <c:pt idx="1">
                  <c:v>275</c:v>
                </c:pt>
                <c:pt idx="2">
                  <c:v>221</c:v>
                </c:pt>
                <c:pt idx="3">
                  <c:v>246</c:v>
                </c:pt>
                <c:pt idx="4">
                  <c:v>241</c:v>
                </c:pt>
                <c:pt idx="5">
                  <c:v>228</c:v>
                </c:pt>
                <c:pt idx="6">
                  <c:v>217</c:v>
                </c:pt>
                <c:pt idx="7">
                  <c:v>235</c:v>
                </c:pt>
                <c:pt idx="8">
                  <c:v>226</c:v>
                </c:pt>
                <c:pt idx="9">
                  <c:v>190</c:v>
                </c:pt>
                <c:pt idx="10">
                  <c:v>225</c:v>
                </c:pt>
                <c:pt idx="11">
                  <c:v>253</c:v>
                </c:pt>
                <c:pt idx="12">
                  <c:v>257</c:v>
                </c:pt>
                <c:pt idx="13">
                  <c:v>220</c:v>
                </c:pt>
                <c:pt idx="14">
                  <c:v>304</c:v>
                </c:pt>
                <c:pt idx="15">
                  <c:v>237</c:v>
                </c:pt>
                <c:pt idx="16">
                  <c:v>225</c:v>
                </c:pt>
                <c:pt idx="17">
                  <c:v>253</c:v>
                </c:pt>
                <c:pt idx="18">
                  <c:v>259</c:v>
                </c:pt>
                <c:pt idx="19">
                  <c:v>232</c:v>
                </c:pt>
                <c:pt idx="20">
                  <c:v>222</c:v>
                </c:pt>
                <c:pt idx="21">
                  <c:v>240</c:v>
                </c:pt>
                <c:pt idx="22">
                  <c:v>244</c:v>
                </c:pt>
                <c:pt idx="23">
                  <c:v>201</c:v>
                </c:pt>
                <c:pt idx="24">
                  <c:v>239</c:v>
                </c:pt>
                <c:pt idx="25">
                  <c:v>203</c:v>
                </c:pt>
                <c:pt idx="26">
                  <c:v>232</c:v>
                </c:pt>
                <c:pt idx="27">
                  <c:v>210</c:v>
                </c:pt>
                <c:pt idx="28">
                  <c:v>258</c:v>
                </c:pt>
                <c:pt idx="29">
                  <c:v>201</c:v>
                </c:pt>
                <c:pt idx="30">
                  <c:v>217</c:v>
                </c:pt>
                <c:pt idx="31">
                  <c:v>223</c:v>
                </c:pt>
                <c:pt idx="32">
                  <c:v>241</c:v>
                </c:pt>
                <c:pt idx="33">
                  <c:v>239</c:v>
                </c:pt>
                <c:pt idx="34">
                  <c:v>272</c:v>
                </c:pt>
                <c:pt idx="35">
                  <c:v>238</c:v>
                </c:pt>
                <c:pt idx="36">
                  <c:v>257</c:v>
                </c:pt>
                <c:pt idx="37">
                  <c:v>238</c:v>
                </c:pt>
                <c:pt idx="38">
                  <c:v>239</c:v>
                </c:pt>
                <c:pt idx="39">
                  <c:v>233</c:v>
                </c:pt>
                <c:pt idx="40">
                  <c:v>258</c:v>
                </c:pt>
                <c:pt idx="41">
                  <c:v>278</c:v>
                </c:pt>
                <c:pt idx="42">
                  <c:v>270</c:v>
                </c:pt>
                <c:pt idx="43">
                  <c:v>230</c:v>
                </c:pt>
                <c:pt idx="44">
                  <c:v>303</c:v>
                </c:pt>
                <c:pt idx="45">
                  <c:v>291</c:v>
                </c:pt>
                <c:pt idx="46">
                  <c:v>241</c:v>
                </c:pt>
              </c:numCache>
            </c:numRef>
          </c:val>
          <c:extLst>
            <c:ext xmlns:c16="http://schemas.microsoft.com/office/drawing/2014/chart" uri="{C3380CC4-5D6E-409C-BE32-E72D297353CC}">
              <c16:uniqueId val="{00000002-D401-4E3A-A621-067EB284CCE3}"/>
            </c:ext>
          </c:extLst>
        </c:ser>
        <c:ser>
          <c:idx val="0"/>
          <c:order val="1"/>
          <c:spPr>
            <a:solidFill>
              <a:schemeClr val="tx2">
                <a:lumMod val="40000"/>
                <a:lumOff val="60000"/>
              </a:schemeClr>
            </a:solidFill>
            <a:ln>
              <a:noFill/>
            </a:ln>
            <a:effectLst/>
          </c:spPr>
          <c:invertIfNegative val="0"/>
          <c:cat>
            <c:numRef>
              <c:f>'Table6-No. resp. deaths71-17'!$A$7:$A$53</c:f>
              <c:numCache>
                <c:formatCode>General</c:formatCode>
                <c:ptCount val="4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numCache>
            </c:numRef>
          </c:cat>
          <c:val>
            <c:numRef>
              <c:f>'Table6-No. resp. deaths71-17'!$C$7:$C$53</c:f>
              <c:numCache>
                <c:formatCode>#,##0</c:formatCode>
                <c:ptCount val="47"/>
                <c:pt idx="0">
                  <c:v>52</c:v>
                </c:pt>
                <c:pt idx="1">
                  <c:v>96</c:v>
                </c:pt>
                <c:pt idx="2">
                  <c:v>93</c:v>
                </c:pt>
                <c:pt idx="3">
                  <c:v>114</c:v>
                </c:pt>
                <c:pt idx="4">
                  <c:v>77</c:v>
                </c:pt>
                <c:pt idx="5">
                  <c:v>102</c:v>
                </c:pt>
                <c:pt idx="6">
                  <c:v>90</c:v>
                </c:pt>
                <c:pt idx="7">
                  <c:v>84</c:v>
                </c:pt>
                <c:pt idx="8">
                  <c:v>96</c:v>
                </c:pt>
                <c:pt idx="9">
                  <c:v>109</c:v>
                </c:pt>
                <c:pt idx="10">
                  <c:v>107</c:v>
                </c:pt>
                <c:pt idx="11">
                  <c:v>105</c:v>
                </c:pt>
                <c:pt idx="12">
                  <c:v>105</c:v>
                </c:pt>
                <c:pt idx="13">
                  <c:v>116</c:v>
                </c:pt>
                <c:pt idx="14">
                  <c:v>140</c:v>
                </c:pt>
                <c:pt idx="15">
                  <c:v>132</c:v>
                </c:pt>
                <c:pt idx="16">
                  <c:v>132</c:v>
                </c:pt>
                <c:pt idx="17">
                  <c:v>133</c:v>
                </c:pt>
                <c:pt idx="18">
                  <c:v>150</c:v>
                </c:pt>
                <c:pt idx="19">
                  <c:v>150</c:v>
                </c:pt>
                <c:pt idx="20">
                  <c:v>157</c:v>
                </c:pt>
                <c:pt idx="21">
                  <c:v>158</c:v>
                </c:pt>
                <c:pt idx="22">
                  <c:v>156</c:v>
                </c:pt>
                <c:pt idx="23">
                  <c:v>150</c:v>
                </c:pt>
                <c:pt idx="24">
                  <c:v>192</c:v>
                </c:pt>
                <c:pt idx="25">
                  <c:v>168</c:v>
                </c:pt>
                <c:pt idx="26">
                  <c:v>185</c:v>
                </c:pt>
                <c:pt idx="27">
                  <c:v>180</c:v>
                </c:pt>
                <c:pt idx="28">
                  <c:v>209</c:v>
                </c:pt>
                <c:pt idx="29">
                  <c:v>218</c:v>
                </c:pt>
                <c:pt idx="30">
                  <c:v>206</c:v>
                </c:pt>
                <c:pt idx="31">
                  <c:v>228</c:v>
                </c:pt>
                <c:pt idx="32">
                  <c:v>237</c:v>
                </c:pt>
                <c:pt idx="33">
                  <c:v>236</c:v>
                </c:pt>
                <c:pt idx="34">
                  <c:v>264</c:v>
                </c:pt>
                <c:pt idx="35">
                  <c:v>230</c:v>
                </c:pt>
                <c:pt idx="36">
                  <c:v>238</c:v>
                </c:pt>
                <c:pt idx="37">
                  <c:v>232</c:v>
                </c:pt>
                <c:pt idx="38">
                  <c:v>249</c:v>
                </c:pt>
                <c:pt idx="39">
                  <c:v>233</c:v>
                </c:pt>
                <c:pt idx="40">
                  <c:v>275</c:v>
                </c:pt>
                <c:pt idx="41" formatCode="General">
                  <c:v>265</c:v>
                </c:pt>
                <c:pt idx="42" formatCode="General">
                  <c:v>287</c:v>
                </c:pt>
                <c:pt idx="43" formatCode="General">
                  <c:v>262</c:v>
                </c:pt>
                <c:pt idx="44" formatCode="General">
                  <c:v>281</c:v>
                </c:pt>
                <c:pt idx="45" formatCode="General">
                  <c:v>269</c:v>
                </c:pt>
                <c:pt idx="46" formatCode="General">
                  <c:v>239</c:v>
                </c:pt>
              </c:numCache>
            </c:numRef>
          </c:val>
          <c:extLst>
            <c:ext xmlns:c16="http://schemas.microsoft.com/office/drawing/2014/chart" uri="{C3380CC4-5D6E-409C-BE32-E72D297353CC}">
              <c16:uniqueId val="{00000000-310C-4619-BE0B-9923DDA96C9A}"/>
            </c:ext>
          </c:extLst>
        </c:ser>
        <c:dLbls>
          <c:showLegendKey val="0"/>
          <c:showVal val="0"/>
          <c:showCatName val="0"/>
          <c:showSerName val="0"/>
          <c:showPercent val="0"/>
          <c:showBubbleSize val="0"/>
        </c:dLbls>
        <c:gapWidth val="150"/>
        <c:axId val="635285288"/>
        <c:axId val="635285616"/>
      </c:barChart>
      <c:catAx>
        <c:axId val="635285288"/>
        <c:scaling>
          <c:orientation val="minMax"/>
        </c:scaling>
        <c:delete val="0"/>
        <c:axPos val="b"/>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5285616"/>
        <c:crosses val="autoZero"/>
        <c:auto val="1"/>
        <c:lblAlgn val="ctr"/>
        <c:lblOffset val="100"/>
        <c:tickLblSkip val="1"/>
        <c:tickMarkSkip val="1"/>
        <c:noMultiLvlLbl val="0"/>
      </c:catAx>
      <c:valAx>
        <c:axId val="635285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35285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r>
              <a:rPr lang="en-US" sz="1050" b="1" i="0" spc="100" baseline="0">
                <a:effectLst/>
                <a:latin typeface="Arial Black" panose="020B0A04020102020204" pitchFamily="34" charset="0"/>
              </a:rPr>
              <a:t>Figure 7: Number of deaths where cancer was the underlying cause (1971-2017)</a:t>
            </a:r>
            <a:endParaRPr lang="en-GB" sz="1050" spc="100" baseline="0">
              <a:effectLst/>
              <a:latin typeface="Arial Black" panose="020B0A04020102020204" pitchFamily="34" charset="0"/>
            </a:endParaRPr>
          </a:p>
        </c:rich>
      </c:tx>
      <c:layout>
        <c:manualLayout>
          <c:xMode val="edge"/>
          <c:yMode val="edge"/>
          <c:x val="1.9857461564993153E-2"/>
          <c:y val="2.3916289221380411E-2"/>
        </c:manualLayout>
      </c:layout>
      <c:overlay val="0"/>
      <c:spPr>
        <a:noFill/>
        <a:ln>
          <a:noFill/>
        </a:ln>
        <a:effectLst/>
      </c:spPr>
      <c:txPr>
        <a:bodyPr rot="0" spcFirstLastPara="1" vertOverflow="ellipsis" vert="horz" wrap="square" anchor="ctr" anchorCtr="1"/>
        <a:lstStyle/>
        <a:p>
          <a:pPr algn="l">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8220905604651934E-2"/>
          <c:y val="0.13127778921198696"/>
          <c:w val="0.93855992847835101"/>
          <c:h val="0.64556475935147539"/>
        </c:manualLayout>
      </c:layout>
      <c:barChart>
        <c:barDir val="col"/>
        <c:grouping val="clustered"/>
        <c:varyColors val="0"/>
        <c:ser>
          <c:idx val="2"/>
          <c:order val="0"/>
          <c:spPr>
            <a:solidFill>
              <a:schemeClr val="tx2"/>
            </a:solidFill>
            <a:ln w="12700">
              <a:solidFill>
                <a:schemeClr val="tx1"/>
              </a:solidFill>
            </a:ln>
            <a:effectLst/>
          </c:spPr>
          <c:invertIfNegative val="0"/>
          <c:cat>
            <c:numRef>
              <c:f>'Table7-No. cancer deaths 71-17'!$A$7:$A$53</c:f>
              <c:numCache>
                <c:formatCode>General</c:formatCode>
                <c:ptCount val="4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numCache>
            </c:numRef>
          </c:cat>
          <c:val>
            <c:numRef>
              <c:f>'Table7-No. cancer deaths 71-17'!$B$7:$B$53</c:f>
              <c:numCache>
                <c:formatCode>#,##0</c:formatCode>
                <c:ptCount val="47"/>
                <c:pt idx="0">
                  <c:v>441</c:v>
                </c:pt>
                <c:pt idx="1">
                  <c:v>684</c:v>
                </c:pt>
                <c:pt idx="2">
                  <c:v>668</c:v>
                </c:pt>
                <c:pt idx="3">
                  <c:v>705</c:v>
                </c:pt>
                <c:pt idx="4">
                  <c:v>691</c:v>
                </c:pt>
                <c:pt idx="5">
                  <c:v>724</c:v>
                </c:pt>
                <c:pt idx="6">
                  <c:v>727</c:v>
                </c:pt>
                <c:pt idx="7">
                  <c:v>681</c:v>
                </c:pt>
                <c:pt idx="8">
                  <c:v>769</c:v>
                </c:pt>
                <c:pt idx="9">
                  <c:v>732</c:v>
                </c:pt>
                <c:pt idx="10">
                  <c:v>771</c:v>
                </c:pt>
                <c:pt idx="11">
                  <c:v>765</c:v>
                </c:pt>
                <c:pt idx="12">
                  <c:v>799</c:v>
                </c:pt>
                <c:pt idx="13">
                  <c:v>801</c:v>
                </c:pt>
                <c:pt idx="14">
                  <c:v>799</c:v>
                </c:pt>
                <c:pt idx="15">
                  <c:v>831</c:v>
                </c:pt>
                <c:pt idx="16">
                  <c:v>820</c:v>
                </c:pt>
                <c:pt idx="17">
                  <c:v>783</c:v>
                </c:pt>
                <c:pt idx="18">
                  <c:v>855</c:v>
                </c:pt>
                <c:pt idx="19">
                  <c:v>869</c:v>
                </c:pt>
                <c:pt idx="20">
                  <c:v>888</c:v>
                </c:pt>
                <c:pt idx="21">
                  <c:v>889</c:v>
                </c:pt>
                <c:pt idx="22">
                  <c:v>811</c:v>
                </c:pt>
                <c:pt idx="23">
                  <c:v>822</c:v>
                </c:pt>
                <c:pt idx="24">
                  <c:v>871</c:v>
                </c:pt>
                <c:pt idx="25">
                  <c:v>809</c:v>
                </c:pt>
                <c:pt idx="26">
                  <c:v>835</c:v>
                </c:pt>
                <c:pt idx="27">
                  <c:v>796</c:v>
                </c:pt>
                <c:pt idx="28">
                  <c:v>797</c:v>
                </c:pt>
                <c:pt idx="29">
                  <c:v>774</c:v>
                </c:pt>
                <c:pt idx="30">
                  <c:v>846</c:v>
                </c:pt>
                <c:pt idx="31">
                  <c:v>871</c:v>
                </c:pt>
                <c:pt idx="32">
                  <c:v>883</c:v>
                </c:pt>
                <c:pt idx="33">
                  <c:v>889</c:v>
                </c:pt>
                <c:pt idx="34">
                  <c:v>838</c:v>
                </c:pt>
                <c:pt idx="35">
                  <c:v>835</c:v>
                </c:pt>
                <c:pt idx="36">
                  <c:v>832</c:v>
                </c:pt>
                <c:pt idx="37">
                  <c:v>854</c:v>
                </c:pt>
                <c:pt idx="38">
                  <c:v>816</c:v>
                </c:pt>
                <c:pt idx="39">
                  <c:v>842</c:v>
                </c:pt>
                <c:pt idx="40">
                  <c:v>855</c:v>
                </c:pt>
                <c:pt idx="41">
                  <c:v>853</c:v>
                </c:pt>
                <c:pt idx="42">
                  <c:v>932</c:v>
                </c:pt>
                <c:pt idx="43">
                  <c:v>938</c:v>
                </c:pt>
                <c:pt idx="44">
                  <c:v>956</c:v>
                </c:pt>
                <c:pt idx="45">
                  <c:v>912</c:v>
                </c:pt>
                <c:pt idx="46">
                  <c:v>910</c:v>
                </c:pt>
              </c:numCache>
            </c:numRef>
          </c:val>
          <c:extLst>
            <c:ext xmlns:c16="http://schemas.microsoft.com/office/drawing/2014/chart" uri="{C3380CC4-5D6E-409C-BE32-E72D297353CC}">
              <c16:uniqueId val="{00000002-F1F0-4B37-8A2B-BA81AE4A3507}"/>
            </c:ext>
          </c:extLst>
        </c:ser>
        <c:ser>
          <c:idx val="0"/>
          <c:order val="1"/>
          <c:spPr>
            <a:solidFill>
              <a:schemeClr val="tx2">
                <a:lumMod val="40000"/>
                <a:lumOff val="60000"/>
              </a:schemeClr>
            </a:solidFill>
            <a:ln>
              <a:noFill/>
            </a:ln>
            <a:effectLst/>
          </c:spPr>
          <c:invertIfNegative val="0"/>
          <c:cat>
            <c:numRef>
              <c:f>'Table7-No. cancer deaths 71-17'!$A$7:$A$53</c:f>
              <c:numCache>
                <c:formatCode>General</c:formatCode>
                <c:ptCount val="4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numCache>
            </c:numRef>
          </c:cat>
          <c:val>
            <c:numRef>
              <c:f>'Table7-No. cancer deaths 71-17'!$C$7:$C$53</c:f>
              <c:numCache>
                <c:formatCode>#,##0</c:formatCode>
                <c:ptCount val="47"/>
                <c:pt idx="0">
                  <c:v>400</c:v>
                </c:pt>
                <c:pt idx="1">
                  <c:v>604</c:v>
                </c:pt>
                <c:pt idx="2">
                  <c:v>622</c:v>
                </c:pt>
                <c:pt idx="3">
                  <c:v>612</c:v>
                </c:pt>
                <c:pt idx="4">
                  <c:v>551</c:v>
                </c:pt>
                <c:pt idx="5">
                  <c:v>576</c:v>
                </c:pt>
                <c:pt idx="6">
                  <c:v>587</c:v>
                </c:pt>
                <c:pt idx="7">
                  <c:v>601</c:v>
                </c:pt>
                <c:pt idx="8">
                  <c:v>642</c:v>
                </c:pt>
                <c:pt idx="9">
                  <c:v>615</c:v>
                </c:pt>
                <c:pt idx="10">
                  <c:v>701</c:v>
                </c:pt>
                <c:pt idx="11">
                  <c:v>695</c:v>
                </c:pt>
                <c:pt idx="12">
                  <c:v>752</c:v>
                </c:pt>
                <c:pt idx="13">
                  <c:v>684</c:v>
                </c:pt>
                <c:pt idx="14">
                  <c:v>745</c:v>
                </c:pt>
                <c:pt idx="15">
                  <c:v>771</c:v>
                </c:pt>
                <c:pt idx="16">
                  <c:v>737</c:v>
                </c:pt>
                <c:pt idx="17">
                  <c:v>702</c:v>
                </c:pt>
                <c:pt idx="18">
                  <c:v>810</c:v>
                </c:pt>
                <c:pt idx="19">
                  <c:v>774</c:v>
                </c:pt>
                <c:pt idx="20">
                  <c:v>788</c:v>
                </c:pt>
                <c:pt idx="21">
                  <c:v>800</c:v>
                </c:pt>
                <c:pt idx="22">
                  <c:v>778</c:v>
                </c:pt>
                <c:pt idx="23">
                  <c:v>791</c:v>
                </c:pt>
                <c:pt idx="24">
                  <c:v>741</c:v>
                </c:pt>
                <c:pt idx="25">
                  <c:v>762</c:v>
                </c:pt>
                <c:pt idx="26">
                  <c:v>771</c:v>
                </c:pt>
                <c:pt idx="27">
                  <c:v>797</c:v>
                </c:pt>
                <c:pt idx="28">
                  <c:v>725</c:v>
                </c:pt>
                <c:pt idx="29">
                  <c:v>743</c:v>
                </c:pt>
                <c:pt idx="30">
                  <c:v>743</c:v>
                </c:pt>
                <c:pt idx="31">
                  <c:v>772</c:v>
                </c:pt>
                <c:pt idx="32">
                  <c:v>782</c:v>
                </c:pt>
                <c:pt idx="33">
                  <c:v>795</c:v>
                </c:pt>
                <c:pt idx="34">
                  <c:v>762</c:v>
                </c:pt>
                <c:pt idx="35">
                  <c:v>793</c:v>
                </c:pt>
                <c:pt idx="36">
                  <c:v>775</c:v>
                </c:pt>
                <c:pt idx="37">
                  <c:v>793</c:v>
                </c:pt>
                <c:pt idx="38">
                  <c:v>775</c:v>
                </c:pt>
                <c:pt idx="39">
                  <c:v>815</c:v>
                </c:pt>
                <c:pt idx="40">
                  <c:v>826</c:v>
                </c:pt>
                <c:pt idx="41">
                  <c:v>841</c:v>
                </c:pt>
                <c:pt idx="42" formatCode="General">
                  <c:v>846</c:v>
                </c:pt>
                <c:pt idx="43" formatCode="General">
                  <c:v>760</c:v>
                </c:pt>
                <c:pt idx="44" formatCode="General">
                  <c:v>886</c:v>
                </c:pt>
                <c:pt idx="45" formatCode="General">
                  <c:v>839</c:v>
                </c:pt>
                <c:pt idx="46" formatCode="General">
                  <c:v>830</c:v>
                </c:pt>
              </c:numCache>
            </c:numRef>
          </c:val>
          <c:extLst>
            <c:ext xmlns:c16="http://schemas.microsoft.com/office/drawing/2014/chart" uri="{C3380CC4-5D6E-409C-BE32-E72D297353CC}">
              <c16:uniqueId val="{00000000-9869-44E0-B956-C7BFD1B25CE2}"/>
            </c:ext>
          </c:extLst>
        </c:ser>
        <c:dLbls>
          <c:showLegendKey val="0"/>
          <c:showVal val="0"/>
          <c:showCatName val="0"/>
          <c:showSerName val="0"/>
          <c:showPercent val="0"/>
          <c:showBubbleSize val="0"/>
        </c:dLbls>
        <c:gapWidth val="150"/>
        <c:axId val="609898736"/>
        <c:axId val="609897752"/>
      </c:barChart>
      <c:catAx>
        <c:axId val="609898736"/>
        <c:scaling>
          <c:orientation val="minMax"/>
        </c:scaling>
        <c:delete val="0"/>
        <c:axPos val="b"/>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9897752"/>
        <c:crosses val="autoZero"/>
        <c:auto val="1"/>
        <c:lblAlgn val="ctr"/>
        <c:lblOffset val="100"/>
        <c:noMultiLvlLbl val="0"/>
      </c:catAx>
      <c:valAx>
        <c:axId val="609897752"/>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9898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6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r>
              <a:rPr lang="en-US" sz="1050" b="1" i="0" spc="100" baseline="0">
                <a:effectLst/>
                <a:latin typeface="Arial Black" panose="020B0A04020102020204" pitchFamily="34" charset="0"/>
              </a:rPr>
              <a:t>Figure 8: Number of deaths where another cause was the underlying cause (1971-2017)</a:t>
            </a:r>
            <a:endParaRPr lang="en-GB" sz="1050" spc="100" baseline="0">
              <a:effectLst/>
              <a:latin typeface="Arial Black" panose="020B0A04020102020204" pitchFamily="34" charset="0"/>
            </a:endParaRPr>
          </a:p>
        </c:rich>
      </c:tx>
      <c:layout>
        <c:manualLayout>
          <c:xMode val="edge"/>
          <c:yMode val="edge"/>
          <c:x val="1.8943626656055562E-2"/>
          <c:y val="2.1709630557359152E-2"/>
        </c:manualLayout>
      </c:layout>
      <c:overlay val="0"/>
      <c:spPr>
        <a:noFill/>
        <a:ln>
          <a:noFill/>
        </a:ln>
        <a:effectLst/>
      </c:spPr>
      <c:txPr>
        <a:bodyPr rot="0" spcFirstLastPara="1" vertOverflow="ellipsis" vert="horz" wrap="square" anchor="ctr" anchorCtr="1"/>
        <a:lstStyle/>
        <a:p>
          <a:pPr algn="l">
            <a:defRPr sz="1050" b="0" i="0" u="none" strike="noStrike" kern="1200" spc="100" baseline="0">
              <a:solidFill>
                <a:sysClr val="windowText" lastClr="000000"/>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7409034024116184E-2"/>
          <c:y val="0.12593409104312495"/>
          <c:w val="0.93959436462900048"/>
          <c:h val="0.64913732708863314"/>
        </c:manualLayout>
      </c:layout>
      <c:barChart>
        <c:barDir val="col"/>
        <c:grouping val="clustered"/>
        <c:varyColors val="0"/>
        <c:ser>
          <c:idx val="2"/>
          <c:order val="0"/>
          <c:spPr>
            <a:blipFill>
              <a:blip xmlns:r="http://schemas.openxmlformats.org/officeDocument/2006/relationships" r:embed="rId3"/>
              <a:stretch>
                <a:fillRect/>
              </a:stretch>
            </a:blipFill>
            <a:ln w="12700">
              <a:solidFill>
                <a:schemeClr val="tx1"/>
              </a:solidFill>
            </a:ln>
            <a:effectLst/>
          </c:spPr>
          <c:invertIfNegative val="0"/>
          <c:cat>
            <c:numRef>
              <c:f>'Table8-No. other deaths 71-17'!$A$7:$A$53</c:f>
              <c:numCache>
                <c:formatCode>General</c:formatCode>
                <c:ptCount val="4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numCache>
            </c:numRef>
          </c:cat>
          <c:val>
            <c:numRef>
              <c:f>'Table8-No. other deaths 71-17'!$B$7:$B$53</c:f>
              <c:numCache>
                <c:formatCode>#,##0</c:formatCode>
                <c:ptCount val="47"/>
                <c:pt idx="0">
                  <c:v>696</c:v>
                </c:pt>
                <c:pt idx="1">
                  <c:v>1054</c:v>
                </c:pt>
                <c:pt idx="2">
                  <c:v>1021</c:v>
                </c:pt>
                <c:pt idx="3">
                  <c:v>944</c:v>
                </c:pt>
                <c:pt idx="4">
                  <c:v>974</c:v>
                </c:pt>
                <c:pt idx="5">
                  <c:v>995</c:v>
                </c:pt>
                <c:pt idx="6">
                  <c:v>962</c:v>
                </c:pt>
                <c:pt idx="7">
                  <c:v>951</c:v>
                </c:pt>
                <c:pt idx="8">
                  <c:v>1000</c:v>
                </c:pt>
                <c:pt idx="9">
                  <c:v>978</c:v>
                </c:pt>
                <c:pt idx="10">
                  <c:v>1047</c:v>
                </c:pt>
                <c:pt idx="11">
                  <c:v>1007</c:v>
                </c:pt>
                <c:pt idx="12">
                  <c:v>1079</c:v>
                </c:pt>
                <c:pt idx="13">
                  <c:v>1039</c:v>
                </c:pt>
                <c:pt idx="14">
                  <c:v>1012</c:v>
                </c:pt>
                <c:pt idx="15">
                  <c:v>983</c:v>
                </c:pt>
                <c:pt idx="16">
                  <c:v>959</c:v>
                </c:pt>
                <c:pt idx="17">
                  <c:v>1006</c:v>
                </c:pt>
                <c:pt idx="18">
                  <c:v>992</c:v>
                </c:pt>
                <c:pt idx="19">
                  <c:v>945</c:v>
                </c:pt>
                <c:pt idx="20">
                  <c:v>994</c:v>
                </c:pt>
                <c:pt idx="21">
                  <c:v>990</c:v>
                </c:pt>
                <c:pt idx="22">
                  <c:v>1005</c:v>
                </c:pt>
                <c:pt idx="23">
                  <c:v>964</c:v>
                </c:pt>
                <c:pt idx="24">
                  <c:v>984</c:v>
                </c:pt>
                <c:pt idx="25">
                  <c:v>957</c:v>
                </c:pt>
                <c:pt idx="26">
                  <c:v>972</c:v>
                </c:pt>
                <c:pt idx="27">
                  <c:v>972</c:v>
                </c:pt>
                <c:pt idx="28">
                  <c:v>952</c:v>
                </c:pt>
                <c:pt idx="29">
                  <c:v>979</c:v>
                </c:pt>
                <c:pt idx="30">
                  <c:v>1019</c:v>
                </c:pt>
                <c:pt idx="31">
                  <c:v>1111</c:v>
                </c:pt>
                <c:pt idx="32">
                  <c:v>1067</c:v>
                </c:pt>
                <c:pt idx="33">
                  <c:v>1043</c:v>
                </c:pt>
                <c:pt idx="34">
                  <c:v>1086</c:v>
                </c:pt>
                <c:pt idx="35">
                  <c:v>1066</c:v>
                </c:pt>
                <c:pt idx="36">
                  <c:v>1075</c:v>
                </c:pt>
                <c:pt idx="37">
                  <c:v>1092</c:v>
                </c:pt>
                <c:pt idx="38">
                  <c:v>1081</c:v>
                </c:pt>
                <c:pt idx="39">
                  <c:v>1074</c:v>
                </c:pt>
                <c:pt idx="40">
                  <c:v>1031</c:v>
                </c:pt>
                <c:pt idx="41">
                  <c:v>1098</c:v>
                </c:pt>
                <c:pt idx="42">
                  <c:v>1163</c:v>
                </c:pt>
                <c:pt idx="43">
                  <c:v>1162</c:v>
                </c:pt>
                <c:pt idx="44">
                  <c:v>1315</c:v>
                </c:pt>
                <c:pt idx="45">
                  <c:v>1260</c:v>
                </c:pt>
                <c:pt idx="46">
                  <c:v>1195</c:v>
                </c:pt>
              </c:numCache>
            </c:numRef>
          </c:val>
          <c:extLst>
            <c:ext xmlns:c16="http://schemas.microsoft.com/office/drawing/2014/chart" uri="{C3380CC4-5D6E-409C-BE32-E72D297353CC}">
              <c16:uniqueId val="{00000002-9E34-4765-A778-D217D6BD265D}"/>
            </c:ext>
          </c:extLst>
        </c:ser>
        <c:ser>
          <c:idx val="0"/>
          <c:order val="1"/>
          <c:spPr>
            <a:solidFill>
              <a:schemeClr val="tx2">
                <a:lumMod val="40000"/>
                <a:lumOff val="60000"/>
              </a:schemeClr>
            </a:solidFill>
            <a:ln>
              <a:noFill/>
            </a:ln>
            <a:effectLst/>
          </c:spPr>
          <c:invertIfNegative val="0"/>
          <c:cat>
            <c:numRef>
              <c:f>'Table8-No. other deaths 71-17'!$A$7:$A$53</c:f>
              <c:numCache>
                <c:formatCode>General</c:formatCode>
                <c:ptCount val="4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numCache>
            </c:numRef>
          </c:cat>
          <c:val>
            <c:numRef>
              <c:f>'Table8-No. other deaths 71-17'!$C$7:$C$53</c:f>
              <c:numCache>
                <c:formatCode>#,##0</c:formatCode>
                <c:ptCount val="47"/>
                <c:pt idx="0">
                  <c:v>853</c:v>
                </c:pt>
                <c:pt idx="1">
                  <c:v>1398</c:v>
                </c:pt>
                <c:pt idx="2">
                  <c:v>1402</c:v>
                </c:pt>
                <c:pt idx="3">
                  <c:v>1384</c:v>
                </c:pt>
                <c:pt idx="4">
                  <c:v>1367</c:v>
                </c:pt>
                <c:pt idx="5">
                  <c:v>1340</c:v>
                </c:pt>
                <c:pt idx="6">
                  <c:v>1300</c:v>
                </c:pt>
                <c:pt idx="7">
                  <c:v>1254</c:v>
                </c:pt>
                <c:pt idx="8">
                  <c:v>1261</c:v>
                </c:pt>
                <c:pt idx="9">
                  <c:v>1253</c:v>
                </c:pt>
                <c:pt idx="10">
                  <c:v>1377</c:v>
                </c:pt>
                <c:pt idx="11">
                  <c:v>1432</c:v>
                </c:pt>
                <c:pt idx="12">
                  <c:v>1409</c:v>
                </c:pt>
                <c:pt idx="13">
                  <c:v>1354</c:v>
                </c:pt>
                <c:pt idx="14">
                  <c:v>1376</c:v>
                </c:pt>
                <c:pt idx="15">
                  <c:v>1471</c:v>
                </c:pt>
                <c:pt idx="16">
                  <c:v>1370</c:v>
                </c:pt>
                <c:pt idx="17">
                  <c:v>1425</c:v>
                </c:pt>
                <c:pt idx="18">
                  <c:v>1324</c:v>
                </c:pt>
                <c:pt idx="19">
                  <c:v>1411</c:v>
                </c:pt>
                <c:pt idx="20">
                  <c:v>1343</c:v>
                </c:pt>
                <c:pt idx="21">
                  <c:v>1311</c:v>
                </c:pt>
                <c:pt idx="22">
                  <c:v>1354</c:v>
                </c:pt>
                <c:pt idx="23">
                  <c:v>1335</c:v>
                </c:pt>
                <c:pt idx="24">
                  <c:v>1371</c:v>
                </c:pt>
                <c:pt idx="25">
                  <c:v>1339</c:v>
                </c:pt>
                <c:pt idx="26">
                  <c:v>1409</c:v>
                </c:pt>
                <c:pt idx="27">
                  <c:v>1424</c:v>
                </c:pt>
                <c:pt idx="28">
                  <c:v>1335</c:v>
                </c:pt>
                <c:pt idx="29">
                  <c:v>1377</c:v>
                </c:pt>
                <c:pt idx="30">
                  <c:v>1436</c:v>
                </c:pt>
                <c:pt idx="31">
                  <c:v>1619</c:v>
                </c:pt>
                <c:pt idx="32">
                  <c:v>1595</c:v>
                </c:pt>
                <c:pt idx="33">
                  <c:v>1474</c:v>
                </c:pt>
                <c:pt idx="34">
                  <c:v>1505</c:v>
                </c:pt>
                <c:pt idx="35">
                  <c:v>1479</c:v>
                </c:pt>
                <c:pt idx="36">
                  <c:v>1556</c:v>
                </c:pt>
                <c:pt idx="37">
                  <c:v>1545</c:v>
                </c:pt>
                <c:pt idx="38">
                  <c:v>1428</c:v>
                </c:pt>
                <c:pt idx="39">
                  <c:v>1470</c:v>
                </c:pt>
                <c:pt idx="40">
                  <c:v>1392</c:v>
                </c:pt>
                <c:pt idx="41">
                  <c:v>1506</c:v>
                </c:pt>
                <c:pt idx="42">
                  <c:v>1560</c:v>
                </c:pt>
                <c:pt idx="43" formatCode="General">
                  <c:v>1596</c:v>
                </c:pt>
                <c:pt idx="44" formatCode="General">
                  <c:v>1688</c:v>
                </c:pt>
                <c:pt idx="45" formatCode="General">
                  <c:v>1710</c:v>
                </c:pt>
                <c:pt idx="46" formatCode="General">
                  <c:v>1654</c:v>
                </c:pt>
              </c:numCache>
            </c:numRef>
          </c:val>
          <c:extLst>
            <c:ext xmlns:c16="http://schemas.microsoft.com/office/drawing/2014/chart" uri="{C3380CC4-5D6E-409C-BE32-E72D297353CC}">
              <c16:uniqueId val="{00000000-48E1-47AB-B0F2-77666462B731}"/>
            </c:ext>
          </c:extLst>
        </c:ser>
        <c:dLbls>
          <c:showLegendKey val="0"/>
          <c:showVal val="0"/>
          <c:showCatName val="0"/>
          <c:showSerName val="0"/>
          <c:showPercent val="0"/>
          <c:showBubbleSize val="0"/>
        </c:dLbls>
        <c:gapWidth val="150"/>
        <c:axId val="611270280"/>
        <c:axId val="611268968"/>
      </c:barChart>
      <c:catAx>
        <c:axId val="611270280"/>
        <c:scaling>
          <c:orientation val="minMax"/>
        </c:scaling>
        <c:delete val="0"/>
        <c:axPos val="b"/>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1268968"/>
        <c:crosses val="autoZero"/>
        <c:auto val="1"/>
        <c:lblAlgn val="ctr"/>
        <c:lblOffset val="100"/>
        <c:noMultiLvlLbl val="0"/>
      </c:catAx>
      <c:valAx>
        <c:axId val="6112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1270280"/>
        <c:crossesAt val="1"/>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100" baseline="0">
                <a:solidFill>
                  <a:schemeClr val="tx1"/>
                </a:solidFill>
                <a:latin typeface="Arial Black" panose="020B0A04020102020204" pitchFamily="34" charset="0"/>
                <a:ea typeface="+mn-ea"/>
                <a:cs typeface="Arial" panose="020B0604020202020204" pitchFamily="34" charset="0"/>
              </a:defRPr>
            </a:pPr>
            <a:r>
              <a:rPr lang="en-US" sz="1050" spc="100" baseline="0">
                <a:latin typeface="Arial Black" panose="020B0A04020102020204" pitchFamily="34" charset="0"/>
              </a:rPr>
              <a:t>Figure 9: Total number of widow(er)hoods by year of death of spouse </a:t>
            </a:r>
          </a:p>
        </c:rich>
      </c:tx>
      <c:layout>
        <c:manualLayout>
          <c:xMode val="edge"/>
          <c:yMode val="edge"/>
          <c:x val="1.005186869425031E-2"/>
          <c:y val="2.2315198964012496E-2"/>
        </c:manualLayout>
      </c:layout>
      <c:overlay val="0"/>
      <c:spPr>
        <a:noFill/>
        <a:ln>
          <a:noFill/>
        </a:ln>
        <a:effectLst/>
      </c:spPr>
      <c:txPr>
        <a:bodyPr rot="0" spcFirstLastPara="1" vertOverflow="ellipsis" vert="horz" wrap="square" anchor="ctr" anchorCtr="1"/>
        <a:lstStyle/>
        <a:p>
          <a:pPr>
            <a:defRPr sz="1050" b="0" i="0" u="none" strike="noStrike" kern="1200" spc="100" baseline="0">
              <a:solidFill>
                <a:schemeClr val="tx1"/>
              </a:solidFill>
              <a:latin typeface="Arial Black" panose="020B0A040201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8904110811622374E-2"/>
          <c:y val="0.1294468964155992"/>
          <c:w val="0.93768943099901336"/>
          <c:h val="0.65422716345414678"/>
        </c:manualLayout>
      </c:layout>
      <c:lineChart>
        <c:grouping val="standard"/>
        <c:varyColors val="0"/>
        <c:ser>
          <c:idx val="0"/>
          <c:order val="0"/>
          <c:spPr>
            <a:ln w="12700" cap="rnd">
              <a:solidFill>
                <a:schemeClr val="tx1"/>
              </a:solidFill>
              <a:round/>
            </a:ln>
            <a:effectLst/>
          </c:spPr>
          <c:marker>
            <c:symbol val="x"/>
            <c:size val="4"/>
            <c:spPr>
              <a:noFill/>
              <a:ln w="9525">
                <a:solidFill>
                  <a:schemeClr val="tx1"/>
                </a:solidFill>
              </a:ln>
              <a:effectLst/>
            </c:spPr>
          </c:marker>
          <c:cat>
            <c:numRef>
              <c:f>'Table9-WidowhoodYrSpouseDeath'!$A$8:$A$53</c:f>
              <c:numCache>
                <c:formatCode>General</c:formatCode>
                <c:ptCount val="46"/>
                <c:pt idx="0">
                  <c:v>1972</c:v>
                </c:pt>
                <c:pt idx="1">
                  <c:v>1973</c:v>
                </c:pt>
                <c:pt idx="2">
                  <c:v>1974</c:v>
                </c:pt>
                <c:pt idx="3">
                  <c:v>1975</c:v>
                </c:pt>
                <c:pt idx="4">
                  <c:v>1976</c:v>
                </c:pt>
                <c:pt idx="5">
                  <c:v>1977</c:v>
                </c:pt>
                <c:pt idx="6">
                  <c:v>1978</c:v>
                </c:pt>
                <c:pt idx="7">
                  <c:v>1979</c:v>
                </c:pt>
                <c:pt idx="8">
                  <c:v>1980</c:v>
                </c:pt>
                <c:pt idx="9">
                  <c:v>1981</c:v>
                </c:pt>
                <c:pt idx="10">
                  <c:v>1982</c:v>
                </c:pt>
                <c:pt idx="11">
                  <c:v>1983</c:v>
                </c:pt>
                <c:pt idx="12">
                  <c:v>1984</c:v>
                </c:pt>
                <c:pt idx="13">
                  <c:v>1985</c:v>
                </c:pt>
                <c:pt idx="14">
                  <c:v>1986</c:v>
                </c:pt>
                <c:pt idx="15">
                  <c:v>1987</c:v>
                </c:pt>
                <c:pt idx="16">
                  <c:v>1988</c:v>
                </c:pt>
                <c:pt idx="17">
                  <c:v>1989</c:v>
                </c:pt>
                <c:pt idx="18">
                  <c:v>1990</c:v>
                </c:pt>
                <c:pt idx="19">
                  <c:v>1991</c:v>
                </c:pt>
                <c:pt idx="20">
                  <c:v>1992</c:v>
                </c:pt>
                <c:pt idx="21">
                  <c:v>1993</c:v>
                </c:pt>
                <c:pt idx="22">
                  <c:v>1994</c:v>
                </c:pt>
                <c:pt idx="23">
                  <c:v>1995</c:v>
                </c:pt>
                <c:pt idx="24">
                  <c:v>1996</c:v>
                </c:pt>
                <c:pt idx="25">
                  <c:v>1997</c:v>
                </c:pt>
                <c:pt idx="26">
                  <c:v>1998</c:v>
                </c:pt>
                <c:pt idx="27">
                  <c:v>1999</c:v>
                </c:pt>
                <c:pt idx="28">
                  <c:v>2000</c:v>
                </c:pt>
                <c:pt idx="29">
                  <c:v>2001</c:v>
                </c:pt>
                <c:pt idx="30">
                  <c:v>2002</c:v>
                </c:pt>
                <c:pt idx="31">
                  <c:v>2003</c:v>
                </c:pt>
                <c:pt idx="32">
                  <c:v>2004</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pt idx="45">
                  <c:v>2017</c:v>
                </c:pt>
              </c:numCache>
            </c:numRef>
          </c:cat>
          <c:val>
            <c:numRef>
              <c:f>'Table9-WidowhoodYrSpouseDeath'!$B$8:$B$53</c:f>
              <c:numCache>
                <c:formatCode>#,##0</c:formatCode>
                <c:ptCount val="46"/>
                <c:pt idx="0">
                  <c:v>780</c:v>
                </c:pt>
                <c:pt idx="1">
                  <c:v>723</c:v>
                </c:pt>
                <c:pt idx="2">
                  <c:v>671</c:v>
                </c:pt>
                <c:pt idx="3">
                  <c:v>719</c:v>
                </c:pt>
                <c:pt idx="4">
                  <c:v>700</c:v>
                </c:pt>
                <c:pt idx="5">
                  <c:v>704</c:v>
                </c:pt>
                <c:pt idx="6">
                  <c:v>704</c:v>
                </c:pt>
                <c:pt idx="7">
                  <c:v>709</c:v>
                </c:pt>
                <c:pt idx="8">
                  <c:v>745</c:v>
                </c:pt>
                <c:pt idx="9">
                  <c:v>765</c:v>
                </c:pt>
                <c:pt idx="10">
                  <c:v>753</c:v>
                </c:pt>
                <c:pt idx="11">
                  <c:v>751</c:v>
                </c:pt>
                <c:pt idx="12">
                  <c:v>711</c:v>
                </c:pt>
                <c:pt idx="13">
                  <c:v>707</c:v>
                </c:pt>
                <c:pt idx="14">
                  <c:v>701</c:v>
                </c:pt>
                <c:pt idx="15">
                  <c:v>713</c:v>
                </c:pt>
                <c:pt idx="16">
                  <c:v>709</c:v>
                </c:pt>
                <c:pt idx="17">
                  <c:v>735</c:v>
                </c:pt>
                <c:pt idx="18">
                  <c:v>663</c:v>
                </c:pt>
                <c:pt idx="19">
                  <c:v>711</c:v>
                </c:pt>
                <c:pt idx="20">
                  <c:v>702</c:v>
                </c:pt>
                <c:pt idx="21">
                  <c:v>671</c:v>
                </c:pt>
                <c:pt idx="22">
                  <c:v>666</c:v>
                </c:pt>
                <c:pt idx="23">
                  <c:v>711</c:v>
                </c:pt>
                <c:pt idx="24">
                  <c:v>753</c:v>
                </c:pt>
                <c:pt idx="25">
                  <c:v>748</c:v>
                </c:pt>
                <c:pt idx="26">
                  <c:v>650</c:v>
                </c:pt>
                <c:pt idx="27">
                  <c:v>719</c:v>
                </c:pt>
                <c:pt idx="28">
                  <c:v>645</c:v>
                </c:pt>
                <c:pt idx="29">
                  <c:v>677</c:v>
                </c:pt>
                <c:pt idx="30">
                  <c:v>683</c:v>
                </c:pt>
                <c:pt idx="31">
                  <c:v>664</c:v>
                </c:pt>
                <c:pt idx="32">
                  <c:v>642</c:v>
                </c:pt>
                <c:pt idx="33">
                  <c:v>649</c:v>
                </c:pt>
                <c:pt idx="34">
                  <c:v>684</c:v>
                </c:pt>
                <c:pt idx="35">
                  <c:v>698</c:v>
                </c:pt>
                <c:pt idx="36">
                  <c:v>681</c:v>
                </c:pt>
                <c:pt idx="37">
                  <c:v>623</c:v>
                </c:pt>
                <c:pt idx="38">
                  <c:v>631</c:v>
                </c:pt>
                <c:pt idx="39">
                  <c:v>610</c:v>
                </c:pt>
                <c:pt idx="40">
                  <c:v>645</c:v>
                </c:pt>
                <c:pt idx="41">
                  <c:v>691</c:v>
                </c:pt>
                <c:pt idx="42">
                  <c:v>634</c:v>
                </c:pt>
                <c:pt idx="43">
                  <c:v>752</c:v>
                </c:pt>
                <c:pt idx="44">
                  <c:v>754</c:v>
                </c:pt>
                <c:pt idx="45">
                  <c:v>653</c:v>
                </c:pt>
              </c:numCache>
            </c:numRef>
          </c:val>
          <c:smooth val="0"/>
          <c:extLst>
            <c:ext xmlns:c16="http://schemas.microsoft.com/office/drawing/2014/chart" uri="{C3380CC4-5D6E-409C-BE32-E72D297353CC}">
              <c16:uniqueId val="{00000000-5294-4026-B03F-6508C420CA42}"/>
            </c:ext>
          </c:extLst>
        </c:ser>
        <c:ser>
          <c:idx val="1"/>
          <c:order val="1"/>
          <c:spPr>
            <a:ln w="12700" cap="rnd">
              <a:solidFill>
                <a:schemeClr val="tx1"/>
              </a:solidFill>
              <a:prstDash val="dash"/>
              <a:round/>
            </a:ln>
            <a:effectLst/>
          </c:spPr>
          <c:marker>
            <c:symbol val="x"/>
            <c:size val="4"/>
            <c:spPr>
              <a:noFill/>
              <a:ln w="9525">
                <a:solidFill>
                  <a:schemeClr val="tx1"/>
                </a:solidFill>
              </a:ln>
              <a:effectLst/>
            </c:spPr>
          </c:marker>
          <c:cat>
            <c:numRef>
              <c:f>'Table9-WidowhoodYrSpouseDeath'!$A$8:$A$53</c:f>
              <c:numCache>
                <c:formatCode>General</c:formatCode>
                <c:ptCount val="46"/>
                <c:pt idx="0">
                  <c:v>1972</c:v>
                </c:pt>
                <c:pt idx="1">
                  <c:v>1973</c:v>
                </c:pt>
                <c:pt idx="2">
                  <c:v>1974</c:v>
                </c:pt>
                <c:pt idx="3">
                  <c:v>1975</c:v>
                </c:pt>
                <c:pt idx="4">
                  <c:v>1976</c:v>
                </c:pt>
                <c:pt idx="5">
                  <c:v>1977</c:v>
                </c:pt>
                <c:pt idx="6">
                  <c:v>1978</c:v>
                </c:pt>
                <c:pt idx="7">
                  <c:v>1979</c:v>
                </c:pt>
                <c:pt idx="8">
                  <c:v>1980</c:v>
                </c:pt>
                <c:pt idx="9">
                  <c:v>1981</c:v>
                </c:pt>
                <c:pt idx="10">
                  <c:v>1982</c:v>
                </c:pt>
                <c:pt idx="11">
                  <c:v>1983</c:v>
                </c:pt>
                <c:pt idx="12">
                  <c:v>1984</c:v>
                </c:pt>
                <c:pt idx="13">
                  <c:v>1985</c:v>
                </c:pt>
                <c:pt idx="14">
                  <c:v>1986</c:v>
                </c:pt>
                <c:pt idx="15">
                  <c:v>1987</c:v>
                </c:pt>
                <c:pt idx="16">
                  <c:v>1988</c:v>
                </c:pt>
                <c:pt idx="17">
                  <c:v>1989</c:v>
                </c:pt>
                <c:pt idx="18">
                  <c:v>1990</c:v>
                </c:pt>
                <c:pt idx="19">
                  <c:v>1991</c:v>
                </c:pt>
                <c:pt idx="20">
                  <c:v>1992</c:v>
                </c:pt>
                <c:pt idx="21">
                  <c:v>1993</c:v>
                </c:pt>
                <c:pt idx="22">
                  <c:v>1994</c:v>
                </c:pt>
                <c:pt idx="23">
                  <c:v>1995</c:v>
                </c:pt>
                <c:pt idx="24">
                  <c:v>1996</c:v>
                </c:pt>
                <c:pt idx="25">
                  <c:v>1997</c:v>
                </c:pt>
                <c:pt idx="26">
                  <c:v>1998</c:v>
                </c:pt>
                <c:pt idx="27">
                  <c:v>1999</c:v>
                </c:pt>
                <c:pt idx="28">
                  <c:v>2000</c:v>
                </c:pt>
                <c:pt idx="29">
                  <c:v>2001</c:v>
                </c:pt>
                <c:pt idx="30">
                  <c:v>2002</c:v>
                </c:pt>
                <c:pt idx="31">
                  <c:v>2003</c:v>
                </c:pt>
                <c:pt idx="32">
                  <c:v>2004</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pt idx="45">
                  <c:v>2017</c:v>
                </c:pt>
              </c:numCache>
            </c:numRef>
          </c:cat>
          <c:val>
            <c:numRef>
              <c:f>'Table9-WidowhoodYrSpouseDeath'!$C$8:$C$53</c:f>
              <c:numCache>
                <c:formatCode>#,##0</c:formatCode>
                <c:ptCount val="46"/>
                <c:pt idx="0">
                  <c:v>1631</c:v>
                </c:pt>
                <c:pt idx="1">
                  <c:v>1513</c:v>
                </c:pt>
                <c:pt idx="2">
                  <c:v>1495</c:v>
                </c:pt>
                <c:pt idx="3">
                  <c:v>1497</c:v>
                </c:pt>
                <c:pt idx="4">
                  <c:v>1500</c:v>
                </c:pt>
                <c:pt idx="5">
                  <c:v>1545</c:v>
                </c:pt>
                <c:pt idx="6">
                  <c:v>1552</c:v>
                </c:pt>
                <c:pt idx="7">
                  <c:v>1488</c:v>
                </c:pt>
                <c:pt idx="8">
                  <c:v>1458</c:v>
                </c:pt>
                <c:pt idx="9">
                  <c:v>1457</c:v>
                </c:pt>
                <c:pt idx="10">
                  <c:v>1426</c:v>
                </c:pt>
                <c:pt idx="11">
                  <c:v>1485</c:v>
                </c:pt>
                <c:pt idx="12">
                  <c:v>1459</c:v>
                </c:pt>
                <c:pt idx="13">
                  <c:v>1445</c:v>
                </c:pt>
                <c:pt idx="14">
                  <c:v>1544</c:v>
                </c:pt>
                <c:pt idx="15">
                  <c:v>1443</c:v>
                </c:pt>
                <c:pt idx="16">
                  <c:v>1462</c:v>
                </c:pt>
                <c:pt idx="17">
                  <c:v>1457</c:v>
                </c:pt>
                <c:pt idx="18">
                  <c:v>1383</c:v>
                </c:pt>
                <c:pt idx="19">
                  <c:v>1507</c:v>
                </c:pt>
                <c:pt idx="20">
                  <c:v>1489</c:v>
                </c:pt>
                <c:pt idx="21">
                  <c:v>1536</c:v>
                </c:pt>
                <c:pt idx="22">
                  <c:v>1439</c:v>
                </c:pt>
                <c:pt idx="23">
                  <c:v>1454</c:v>
                </c:pt>
                <c:pt idx="24">
                  <c:v>1450</c:v>
                </c:pt>
                <c:pt idx="25">
                  <c:v>1476</c:v>
                </c:pt>
                <c:pt idx="26">
                  <c:v>1480</c:v>
                </c:pt>
                <c:pt idx="27">
                  <c:v>1482</c:v>
                </c:pt>
                <c:pt idx="28">
                  <c:v>1448</c:v>
                </c:pt>
                <c:pt idx="29">
                  <c:v>1361</c:v>
                </c:pt>
                <c:pt idx="30">
                  <c:v>1369</c:v>
                </c:pt>
                <c:pt idx="31">
                  <c:v>1432</c:v>
                </c:pt>
                <c:pt idx="32">
                  <c:v>1361</c:v>
                </c:pt>
                <c:pt idx="33">
                  <c:v>1393</c:v>
                </c:pt>
                <c:pt idx="34">
                  <c:v>1226</c:v>
                </c:pt>
                <c:pt idx="35">
                  <c:v>1198</c:v>
                </c:pt>
                <c:pt idx="36">
                  <c:v>1201</c:v>
                </c:pt>
                <c:pt idx="37">
                  <c:v>1266</c:v>
                </c:pt>
                <c:pt idx="38">
                  <c:v>1182</c:v>
                </c:pt>
                <c:pt idx="39">
                  <c:v>1196</c:v>
                </c:pt>
                <c:pt idx="40">
                  <c:v>1320</c:v>
                </c:pt>
                <c:pt idx="41">
                  <c:v>1325</c:v>
                </c:pt>
                <c:pt idx="42">
                  <c:v>1308</c:v>
                </c:pt>
                <c:pt idx="43">
                  <c:v>1255</c:v>
                </c:pt>
                <c:pt idx="44">
                  <c:v>1252</c:v>
                </c:pt>
                <c:pt idx="45">
                  <c:v>1315</c:v>
                </c:pt>
              </c:numCache>
            </c:numRef>
          </c:val>
          <c:smooth val="0"/>
          <c:extLst>
            <c:ext xmlns:c16="http://schemas.microsoft.com/office/drawing/2014/chart" uri="{C3380CC4-5D6E-409C-BE32-E72D297353CC}">
              <c16:uniqueId val="{00000001-5294-4026-B03F-6508C420CA42}"/>
            </c:ext>
          </c:extLst>
        </c:ser>
        <c:dLbls>
          <c:showLegendKey val="0"/>
          <c:showVal val="0"/>
          <c:showCatName val="0"/>
          <c:showSerName val="0"/>
          <c:showPercent val="0"/>
          <c:showBubbleSize val="0"/>
        </c:dLbls>
        <c:marker val="1"/>
        <c:smooth val="0"/>
        <c:axId val="483104072"/>
        <c:axId val="483104400"/>
      </c:lineChart>
      <c:catAx>
        <c:axId val="483104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t>Year of death of LS member's spouse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104400"/>
        <c:crosses val="autoZero"/>
        <c:auto val="1"/>
        <c:lblAlgn val="ctr"/>
        <c:lblOffset val="100"/>
        <c:noMultiLvlLbl val="0"/>
      </c:catAx>
      <c:valAx>
        <c:axId val="483104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83104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152399</xdr:colOff>
      <xdr:row>27</xdr:row>
      <xdr:rowOff>90486</xdr:rowOff>
    </xdr:from>
    <xdr:to>
      <xdr:col>14</xdr:col>
      <xdr:colOff>419100</xdr:colOff>
      <xdr:row>59</xdr:row>
      <xdr:rowOff>19049</xdr:rowOff>
    </xdr:to>
    <xdr:graphicFrame macro="">
      <xdr:nvGraphicFramePr>
        <xdr:cNvPr id="2" name="Chart 1">
          <a:extLst>
            <a:ext uri="{FF2B5EF4-FFF2-40B4-BE49-F238E27FC236}">
              <a16:creationId xmlns:a16="http://schemas.microsoft.com/office/drawing/2014/main" id="{A1F6F679-5137-43CE-9204-9C71582355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100011</xdr:colOff>
      <xdr:row>86</xdr:row>
      <xdr:rowOff>33336</xdr:rowOff>
    </xdr:from>
    <xdr:to>
      <xdr:col>10</xdr:col>
      <xdr:colOff>247649</xdr:colOff>
      <xdr:row>117</xdr:row>
      <xdr:rowOff>38100</xdr:rowOff>
    </xdr:to>
    <xdr:graphicFrame macro="">
      <xdr:nvGraphicFramePr>
        <xdr:cNvPr id="4" name="Chart 3">
          <a:extLst>
            <a:ext uri="{FF2B5EF4-FFF2-40B4-BE49-F238E27FC236}">
              <a16:creationId xmlns:a16="http://schemas.microsoft.com/office/drawing/2014/main" id="{00714CE0-B890-45F3-BABA-C3C99913AA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80961</xdr:colOff>
      <xdr:row>55</xdr:row>
      <xdr:rowOff>80961</xdr:rowOff>
    </xdr:from>
    <xdr:to>
      <xdr:col>18</xdr:col>
      <xdr:colOff>161925</xdr:colOff>
      <xdr:row>76</xdr:row>
      <xdr:rowOff>180975</xdr:rowOff>
    </xdr:to>
    <xdr:graphicFrame macro="">
      <xdr:nvGraphicFramePr>
        <xdr:cNvPr id="2" name="Chart 1">
          <a:extLst>
            <a:ext uri="{FF2B5EF4-FFF2-40B4-BE49-F238E27FC236}">
              <a16:creationId xmlns:a16="http://schemas.microsoft.com/office/drawing/2014/main" id="{4223C51B-81A6-4669-82EC-C82E843271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0.85998</cdr:x>
      <cdr:y>0.91969</cdr:y>
    </cdr:from>
    <cdr:to>
      <cdr:x>0.98491</cdr:x>
      <cdr:y>0.98374</cdr:y>
    </cdr:to>
    <cdr:sp macro="" textlink="">
      <cdr:nvSpPr>
        <cdr:cNvPr id="2" name="TextBox 1">
          <a:extLst xmlns:a="http://schemas.openxmlformats.org/drawingml/2006/main">
            <a:ext uri="{FF2B5EF4-FFF2-40B4-BE49-F238E27FC236}">
              <a16:creationId xmlns:a16="http://schemas.microsoft.com/office/drawing/2014/main" id="{05F83634-EF96-4530-BA78-F0100FDD1EC0}"/>
            </a:ext>
          </a:extLst>
        </cdr:cNvPr>
        <cdr:cNvSpPr txBox="1"/>
      </cdr:nvSpPr>
      <cdr:spPr>
        <a:xfrm xmlns:a="http://schemas.openxmlformats.org/drawingml/2006/main">
          <a:off x="10120314" y="3771202"/>
          <a:ext cx="1470244" cy="262638"/>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Data source: ONS LS</a:t>
          </a:r>
        </a:p>
      </cdr:txBody>
    </cdr:sp>
  </cdr:relSizeAnchor>
  <cdr:relSizeAnchor xmlns:cdr="http://schemas.openxmlformats.org/drawingml/2006/chartDrawing">
    <cdr:from>
      <cdr:x>0.40429</cdr:x>
      <cdr:y>0.92102</cdr:y>
    </cdr:from>
    <cdr:to>
      <cdr:x>0.41319</cdr:x>
      <cdr:y>0.95122</cdr:y>
    </cdr:to>
    <cdr:sp macro="" textlink="">
      <cdr:nvSpPr>
        <cdr:cNvPr id="3" name="TextBox 2">
          <a:extLst xmlns:a="http://schemas.openxmlformats.org/drawingml/2006/main">
            <a:ext uri="{FF2B5EF4-FFF2-40B4-BE49-F238E27FC236}">
              <a16:creationId xmlns:a16="http://schemas.microsoft.com/office/drawing/2014/main" id="{09C3394A-4C43-4FAA-BA3B-30D307A0B7F2}"/>
            </a:ext>
          </a:extLst>
        </cdr:cNvPr>
        <cdr:cNvSpPr txBox="1"/>
      </cdr:nvSpPr>
      <cdr:spPr>
        <a:xfrm xmlns:a="http://schemas.openxmlformats.org/drawingml/2006/main">
          <a:off x="4757739" y="3776664"/>
          <a:ext cx="104775" cy="123825"/>
        </a:xfrm>
        <a:prstGeom xmlns:a="http://schemas.openxmlformats.org/drawingml/2006/main" prst="rect">
          <a:avLst/>
        </a:prstGeom>
        <a:solidFill xmlns:a="http://schemas.openxmlformats.org/drawingml/2006/main">
          <a:schemeClr val="tx2"/>
        </a:solidFill>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0.41306</cdr:x>
      <cdr:y>0.90437</cdr:y>
    </cdr:from>
    <cdr:to>
      <cdr:x>0.45515</cdr:x>
      <cdr:y>0.96477</cdr:y>
    </cdr:to>
    <cdr:sp macro="" textlink="">
      <cdr:nvSpPr>
        <cdr:cNvPr id="4" name="TextBox 1">
          <a:extLst xmlns:a="http://schemas.openxmlformats.org/drawingml/2006/main">
            <a:ext uri="{FF2B5EF4-FFF2-40B4-BE49-F238E27FC236}">
              <a16:creationId xmlns:a16="http://schemas.microsoft.com/office/drawing/2014/main" id="{77DCAD35-BF14-4229-A075-AD7E9B0B4E70}"/>
            </a:ext>
          </a:extLst>
        </cdr:cNvPr>
        <cdr:cNvSpPr txBox="1"/>
      </cdr:nvSpPr>
      <cdr:spPr>
        <a:xfrm xmlns:a="http://schemas.openxmlformats.org/drawingml/2006/main">
          <a:off x="4860925" y="3708400"/>
          <a:ext cx="495300"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Men</a:t>
          </a:r>
        </a:p>
      </cdr:txBody>
    </cdr:sp>
  </cdr:relSizeAnchor>
  <cdr:relSizeAnchor xmlns:cdr="http://schemas.openxmlformats.org/drawingml/2006/chartDrawing">
    <cdr:from>
      <cdr:x>0.45919</cdr:x>
      <cdr:y>0.92063</cdr:y>
    </cdr:from>
    <cdr:to>
      <cdr:x>0.4681</cdr:x>
      <cdr:y>0.95083</cdr:y>
    </cdr:to>
    <cdr:sp macro="" textlink="">
      <cdr:nvSpPr>
        <cdr:cNvPr id="5" name="TextBox 1">
          <a:extLst xmlns:a="http://schemas.openxmlformats.org/drawingml/2006/main">
            <a:ext uri="{FF2B5EF4-FFF2-40B4-BE49-F238E27FC236}">
              <a16:creationId xmlns:a16="http://schemas.microsoft.com/office/drawing/2014/main" id="{AF624AF0-71C0-4BB6-A33E-686266B4B2B0}"/>
            </a:ext>
          </a:extLst>
        </cdr:cNvPr>
        <cdr:cNvSpPr txBox="1"/>
      </cdr:nvSpPr>
      <cdr:spPr>
        <a:xfrm xmlns:a="http://schemas.openxmlformats.org/drawingml/2006/main">
          <a:off x="5403850" y="3775075"/>
          <a:ext cx="104775" cy="123825"/>
        </a:xfrm>
        <a:prstGeom xmlns:a="http://schemas.openxmlformats.org/drawingml/2006/main" prst="rect">
          <a:avLst/>
        </a:prstGeom>
        <a:solidFill xmlns:a="http://schemas.openxmlformats.org/drawingml/2006/main">
          <a:schemeClr val="tx2">
            <a:lumMod val="40000"/>
            <a:lumOff val="6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0.47133</cdr:x>
      <cdr:y>0.9067</cdr:y>
    </cdr:from>
    <cdr:to>
      <cdr:x>0.52975</cdr:x>
      <cdr:y>0.96709</cdr:y>
    </cdr:to>
    <cdr:sp macro="" textlink="">
      <cdr:nvSpPr>
        <cdr:cNvPr id="6" name="TextBox 1">
          <a:extLst xmlns:a="http://schemas.openxmlformats.org/drawingml/2006/main">
            <a:ext uri="{FF2B5EF4-FFF2-40B4-BE49-F238E27FC236}">
              <a16:creationId xmlns:a16="http://schemas.microsoft.com/office/drawing/2014/main" id="{B6DB892E-BF17-4607-AF6A-1B00153B53F6}"/>
            </a:ext>
          </a:extLst>
        </cdr:cNvPr>
        <cdr:cNvSpPr txBox="1"/>
      </cdr:nvSpPr>
      <cdr:spPr>
        <a:xfrm xmlns:a="http://schemas.openxmlformats.org/drawingml/2006/main">
          <a:off x="5546724" y="3717925"/>
          <a:ext cx="687389"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Women</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100010</xdr:colOff>
      <xdr:row>55</xdr:row>
      <xdr:rowOff>100011</xdr:rowOff>
    </xdr:from>
    <xdr:to>
      <xdr:col>18</xdr:col>
      <xdr:colOff>104775</xdr:colOff>
      <xdr:row>75</xdr:row>
      <xdr:rowOff>123825</xdr:rowOff>
    </xdr:to>
    <xdr:graphicFrame macro="">
      <xdr:nvGraphicFramePr>
        <xdr:cNvPr id="2" name="Chart 1">
          <a:extLst>
            <a:ext uri="{FF2B5EF4-FFF2-40B4-BE49-F238E27FC236}">
              <a16:creationId xmlns:a16="http://schemas.microsoft.com/office/drawing/2014/main" id="{F17C7D2E-5FC7-4106-9366-94334A5745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0.83776</cdr:x>
      <cdr:y>0.90382</cdr:y>
    </cdr:from>
    <cdr:to>
      <cdr:x>0.97747</cdr:x>
      <cdr:y>0.96522</cdr:y>
    </cdr:to>
    <cdr:sp macro="" textlink="">
      <cdr:nvSpPr>
        <cdr:cNvPr id="2" name="TextBox 1">
          <a:extLst xmlns:a="http://schemas.openxmlformats.org/drawingml/2006/main">
            <a:ext uri="{FF2B5EF4-FFF2-40B4-BE49-F238E27FC236}">
              <a16:creationId xmlns:a16="http://schemas.microsoft.com/office/drawing/2014/main" id="{68C5AC4F-1E17-4475-A8D7-8BC6E5549646}"/>
            </a:ext>
          </a:extLst>
        </cdr:cNvPr>
        <cdr:cNvSpPr txBox="1"/>
      </cdr:nvSpPr>
      <cdr:spPr>
        <a:xfrm xmlns:a="http://schemas.openxmlformats.org/drawingml/2006/main">
          <a:off x="9132781" y="3465074"/>
          <a:ext cx="1522948" cy="23539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Data source: ONS LS</a:t>
          </a:r>
        </a:p>
      </cdr:txBody>
    </cdr:sp>
  </cdr:relSizeAnchor>
  <cdr:relSizeAnchor xmlns:cdr="http://schemas.openxmlformats.org/drawingml/2006/chartDrawing">
    <cdr:from>
      <cdr:x>0.46376</cdr:x>
      <cdr:y>0.90269</cdr:y>
    </cdr:from>
    <cdr:to>
      <cdr:x>0.50619</cdr:x>
      <cdr:y>0.96729</cdr:y>
    </cdr:to>
    <cdr:sp macro="" textlink="">
      <cdr:nvSpPr>
        <cdr:cNvPr id="3" name="TextBox 1">
          <a:extLst xmlns:a="http://schemas.openxmlformats.org/drawingml/2006/main">
            <a:ext uri="{FF2B5EF4-FFF2-40B4-BE49-F238E27FC236}">
              <a16:creationId xmlns:a16="http://schemas.microsoft.com/office/drawing/2014/main" id="{B6DB892E-BF17-4607-AF6A-1B00153B53F6}"/>
            </a:ext>
          </a:extLst>
        </cdr:cNvPr>
        <cdr:cNvSpPr txBox="1"/>
      </cdr:nvSpPr>
      <cdr:spPr>
        <a:xfrm xmlns:a="http://schemas.openxmlformats.org/drawingml/2006/main">
          <a:off x="5413375" y="3460750"/>
          <a:ext cx="495300"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Men</a:t>
          </a:r>
        </a:p>
      </cdr:txBody>
    </cdr:sp>
  </cdr:relSizeAnchor>
  <cdr:relSizeAnchor xmlns:cdr="http://schemas.openxmlformats.org/drawingml/2006/chartDrawing">
    <cdr:from>
      <cdr:x>0.51924</cdr:x>
      <cdr:y>0.90021</cdr:y>
    </cdr:from>
    <cdr:to>
      <cdr:x>0.57405</cdr:x>
      <cdr:y>0.9648</cdr:y>
    </cdr:to>
    <cdr:sp macro="" textlink="">
      <cdr:nvSpPr>
        <cdr:cNvPr id="4" name="TextBox 1">
          <a:extLst xmlns:a="http://schemas.openxmlformats.org/drawingml/2006/main">
            <a:ext uri="{FF2B5EF4-FFF2-40B4-BE49-F238E27FC236}">
              <a16:creationId xmlns:a16="http://schemas.microsoft.com/office/drawing/2014/main" id="{B6DB892E-BF17-4607-AF6A-1B00153B53F6}"/>
            </a:ext>
          </a:extLst>
        </cdr:cNvPr>
        <cdr:cNvSpPr txBox="1"/>
      </cdr:nvSpPr>
      <cdr:spPr>
        <a:xfrm xmlns:a="http://schemas.openxmlformats.org/drawingml/2006/main">
          <a:off x="6061074" y="3451225"/>
          <a:ext cx="63976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Women</a:t>
          </a:r>
        </a:p>
      </cdr:txBody>
    </cdr:sp>
  </cdr:relSizeAnchor>
  <cdr:relSizeAnchor xmlns:cdr="http://schemas.openxmlformats.org/drawingml/2006/chartDrawing">
    <cdr:from>
      <cdr:x>0.45396</cdr:x>
      <cdr:y>0.92008</cdr:y>
    </cdr:from>
    <cdr:to>
      <cdr:x>0.46294</cdr:x>
      <cdr:y>0.95238</cdr:y>
    </cdr:to>
    <cdr:sp macro="" textlink="">
      <cdr:nvSpPr>
        <cdr:cNvPr id="5" name="TextBox 1">
          <a:extLst xmlns:a="http://schemas.openxmlformats.org/drawingml/2006/main">
            <a:ext uri="{FF2B5EF4-FFF2-40B4-BE49-F238E27FC236}">
              <a16:creationId xmlns:a16="http://schemas.microsoft.com/office/drawing/2014/main" id="{1C4459D9-7182-4E9E-BE55-621F9F0A87AE}"/>
            </a:ext>
          </a:extLst>
        </cdr:cNvPr>
        <cdr:cNvSpPr txBox="1"/>
      </cdr:nvSpPr>
      <cdr:spPr>
        <a:xfrm xmlns:a="http://schemas.openxmlformats.org/drawingml/2006/main">
          <a:off x="5299075" y="3527425"/>
          <a:ext cx="104775" cy="123825"/>
        </a:xfrm>
        <a:prstGeom xmlns:a="http://schemas.openxmlformats.org/drawingml/2006/main" prst="rect">
          <a:avLst/>
        </a:prstGeom>
        <a:solidFill xmlns:a="http://schemas.openxmlformats.org/drawingml/2006/main">
          <a:schemeClr val="tx2"/>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0.5119</cdr:x>
      <cdr:y>0.92008</cdr:y>
    </cdr:from>
    <cdr:to>
      <cdr:x>0.52088</cdr:x>
      <cdr:y>0.95238</cdr:y>
    </cdr:to>
    <cdr:sp macro="" textlink="">
      <cdr:nvSpPr>
        <cdr:cNvPr id="6" name="TextBox 1">
          <a:extLst xmlns:a="http://schemas.openxmlformats.org/drawingml/2006/main">
            <a:ext uri="{FF2B5EF4-FFF2-40B4-BE49-F238E27FC236}">
              <a16:creationId xmlns:a16="http://schemas.microsoft.com/office/drawing/2014/main" id="{1C4459D9-7182-4E9E-BE55-621F9F0A87AE}"/>
            </a:ext>
          </a:extLst>
        </cdr:cNvPr>
        <cdr:cNvSpPr txBox="1"/>
      </cdr:nvSpPr>
      <cdr:spPr>
        <a:xfrm xmlns:a="http://schemas.openxmlformats.org/drawingml/2006/main">
          <a:off x="5975350" y="3527425"/>
          <a:ext cx="104775" cy="123825"/>
        </a:xfrm>
        <a:prstGeom xmlns:a="http://schemas.openxmlformats.org/drawingml/2006/main" prst="rect">
          <a:avLst/>
        </a:prstGeom>
        <a:solidFill xmlns:a="http://schemas.openxmlformats.org/drawingml/2006/main">
          <a:schemeClr val="tx2">
            <a:lumMod val="40000"/>
            <a:lumOff val="6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138111</xdr:colOff>
      <xdr:row>55</xdr:row>
      <xdr:rowOff>80961</xdr:rowOff>
    </xdr:from>
    <xdr:to>
      <xdr:col>16</xdr:col>
      <xdr:colOff>438150</xdr:colOff>
      <xdr:row>75</xdr:row>
      <xdr:rowOff>9525</xdr:rowOff>
    </xdr:to>
    <xdr:graphicFrame macro="">
      <xdr:nvGraphicFramePr>
        <xdr:cNvPr id="3" name="Chart 2">
          <a:extLst>
            <a:ext uri="{FF2B5EF4-FFF2-40B4-BE49-F238E27FC236}">
              <a16:creationId xmlns:a16="http://schemas.microsoft.com/office/drawing/2014/main" id="{635389F0-0F6A-4E8D-9752-4659144DE3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0.82366</cdr:x>
      <cdr:y>0.89959</cdr:y>
    </cdr:from>
    <cdr:to>
      <cdr:x>0.97962</cdr:x>
      <cdr:y>0.97286</cdr:y>
    </cdr:to>
    <cdr:sp macro="" textlink="">
      <cdr:nvSpPr>
        <cdr:cNvPr id="2" name="TextBox 1">
          <a:extLst xmlns:a="http://schemas.openxmlformats.org/drawingml/2006/main">
            <a:ext uri="{FF2B5EF4-FFF2-40B4-BE49-F238E27FC236}">
              <a16:creationId xmlns:a16="http://schemas.microsoft.com/office/drawing/2014/main" id="{FB616D6B-5F76-4FE3-8562-E34A47E7A167}"/>
            </a:ext>
          </a:extLst>
        </cdr:cNvPr>
        <cdr:cNvSpPr txBox="1"/>
      </cdr:nvSpPr>
      <cdr:spPr>
        <a:xfrm xmlns:a="http://schemas.openxmlformats.org/drawingml/2006/main">
          <a:off x="8853489" y="3157539"/>
          <a:ext cx="1676400" cy="25717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Data source: ONS LS</a:t>
          </a:r>
        </a:p>
      </cdr:txBody>
    </cdr:sp>
  </cdr:relSizeAnchor>
  <cdr:relSizeAnchor xmlns:cdr="http://schemas.openxmlformats.org/drawingml/2006/chartDrawing">
    <cdr:from>
      <cdr:x>0.39728</cdr:x>
      <cdr:y>0.92059</cdr:y>
    </cdr:from>
    <cdr:to>
      <cdr:x>0.40703</cdr:x>
      <cdr:y>0.95372</cdr:y>
    </cdr:to>
    <cdr:sp macro="" textlink="">
      <cdr:nvSpPr>
        <cdr:cNvPr id="3" name="TextBox 1">
          <a:extLst xmlns:a="http://schemas.openxmlformats.org/drawingml/2006/main">
            <a:ext uri="{FF2B5EF4-FFF2-40B4-BE49-F238E27FC236}">
              <a16:creationId xmlns:a16="http://schemas.microsoft.com/office/drawing/2014/main" id="{554F8D6C-9C79-4972-94A1-A0ACFA8DE28C}"/>
            </a:ext>
          </a:extLst>
        </cdr:cNvPr>
        <cdr:cNvSpPr txBox="1"/>
      </cdr:nvSpPr>
      <cdr:spPr>
        <a:xfrm xmlns:a="http://schemas.openxmlformats.org/drawingml/2006/main">
          <a:off x="4270375" y="3441700"/>
          <a:ext cx="104775" cy="123825"/>
        </a:xfrm>
        <a:prstGeom xmlns:a="http://schemas.openxmlformats.org/drawingml/2006/main" prst="rect">
          <a:avLst/>
        </a:prstGeom>
        <a:solidFill xmlns:a="http://schemas.openxmlformats.org/drawingml/2006/main">
          <a:schemeClr val="tx2"/>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0.40437</cdr:x>
      <cdr:y>0.90276</cdr:y>
    </cdr:from>
    <cdr:to>
      <cdr:x>0.45045</cdr:x>
      <cdr:y>0.969</cdr:y>
    </cdr:to>
    <cdr:sp macro="" textlink="">
      <cdr:nvSpPr>
        <cdr:cNvPr id="4" name="TextBox 1">
          <a:extLst xmlns:a="http://schemas.openxmlformats.org/drawingml/2006/main">
            <a:ext uri="{FF2B5EF4-FFF2-40B4-BE49-F238E27FC236}">
              <a16:creationId xmlns:a16="http://schemas.microsoft.com/office/drawing/2014/main" id="{CDA8423C-730D-404E-BD26-AC040D33F155}"/>
            </a:ext>
          </a:extLst>
        </cdr:cNvPr>
        <cdr:cNvSpPr txBox="1"/>
      </cdr:nvSpPr>
      <cdr:spPr>
        <a:xfrm xmlns:a="http://schemas.openxmlformats.org/drawingml/2006/main">
          <a:off x="4346575" y="3375025"/>
          <a:ext cx="495300"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Men</a:t>
          </a:r>
        </a:p>
      </cdr:txBody>
    </cdr:sp>
  </cdr:relSizeAnchor>
  <cdr:relSizeAnchor xmlns:cdr="http://schemas.openxmlformats.org/drawingml/2006/chartDrawing">
    <cdr:from>
      <cdr:x>0.46197</cdr:x>
      <cdr:y>0.91805</cdr:y>
    </cdr:from>
    <cdr:to>
      <cdr:x>0.47172</cdr:x>
      <cdr:y>0.95117</cdr:y>
    </cdr:to>
    <cdr:sp macro="" textlink="">
      <cdr:nvSpPr>
        <cdr:cNvPr id="5" name="TextBox 1">
          <a:extLst xmlns:a="http://schemas.openxmlformats.org/drawingml/2006/main">
            <a:ext uri="{FF2B5EF4-FFF2-40B4-BE49-F238E27FC236}">
              <a16:creationId xmlns:a16="http://schemas.microsoft.com/office/drawing/2014/main" id="{B7AB699C-0C07-4BAE-B844-82C8B87CDA24}"/>
            </a:ext>
          </a:extLst>
        </cdr:cNvPr>
        <cdr:cNvSpPr txBox="1"/>
      </cdr:nvSpPr>
      <cdr:spPr>
        <a:xfrm xmlns:a="http://schemas.openxmlformats.org/drawingml/2006/main">
          <a:off x="4965700" y="3432175"/>
          <a:ext cx="104775" cy="123825"/>
        </a:xfrm>
        <a:prstGeom xmlns:a="http://schemas.openxmlformats.org/drawingml/2006/main" prst="rect">
          <a:avLst/>
        </a:prstGeom>
        <a:solidFill xmlns:a="http://schemas.openxmlformats.org/drawingml/2006/main">
          <a:schemeClr val="tx2">
            <a:lumMod val="40000"/>
            <a:lumOff val="6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0.47438</cdr:x>
      <cdr:y>0.90021</cdr:y>
    </cdr:from>
    <cdr:to>
      <cdr:x>0.53478</cdr:x>
      <cdr:y>0.96645</cdr:y>
    </cdr:to>
    <cdr:sp macro="" textlink="">
      <cdr:nvSpPr>
        <cdr:cNvPr id="6" name="TextBox 1">
          <a:extLst xmlns:a="http://schemas.openxmlformats.org/drawingml/2006/main">
            <a:ext uri="{FF2B5EF4-FFF2-40B4-BE49-F238E27FC236}">
              <a16:creationId xmlns:a16="http://schemas.microsoft.com/office/drawing/2014/main" id="{90B92837-7A06-4EC7-A846-3D939C7A58E1}"/>
            </a:ext>
          </a:extLst>
        </cdr:cNvPr>
        <cdr:cNvSpPr txBox="1"/>
      </cdr:nvSpPr>
      <cdr:spPr>
        <a:xfrm xmlns:a="http://schemas.openxmlformats.org/drawingml/2006/main">
          <a:off x="5099049" y="3365500"/>
          <a:ext cx="649289"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Women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76199</xdr:colOff>
      <xdr:row>55</xdr:row>
      <xdr:rowOff>33336</xdr:rowOff>
    </xdr:from>
    <xdr:to>
      <xdr:col>15</xdr:col>
      <xdr:colOff>390525</xdr:colOff>
      <xdr:row>76</xdr:row>
      <xdr:rowOff>47624</xdr:rowOff>
    </xdr:to>
    <xdr:graphicFrame macro="">
      <xdr:nvGraphicFramePr>
        <xdr:cNvPr id="2" name="Chart 1">
          <a:extLst>
            <a:ext uri="{FF2B5EF4-FFF2-40B4-BE49-F238E27FC236}">
              <a16:creationId xmlns:a16="http://schemas.microsoft.com/office/drawing/2014/main" id="{201FC348-3F2F-4CBD-9CBB-6E01D2477A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0.73857</cdr:x>
      <cdr:y>0.14087</cdr:y>
    </cdr:from>
    <cdr:to>
      <cdr:x>0.87569</cdr:x>
      <cdr:y>0.20781</cdr:y>
    </cdr:to>
    <cdr:sp macro="" textlink="">
      <cdr:nvSpPr>
        <cdr:cNvPr id="2" name="TextBox 1">
          <a:extLst xmlns:a="http://schemas.openxmlformats.org/drawingml/2006/main">
            <a:ext uri="{FF2B5EF4-FFF2-40B4-BE49-F238E27FC236}">
              <a16:creationId xmlns:a16="http://schemas.microsoft.com/office/drawing/2014/main" id="{DB3378CD-E0CE-48E9-AB0A-593052C973A1}"/>
            </a:ext>
          </a:extLst>
        </cdr:cNvPr>
        <cdr:cNvSpPr txBox="1"/>
      </cdr:nvSpPr>
      <cdr:spPr>
        <a:xfrm xmlns:a="http://schemas.openxmlformats.org/drawingml/2006/main">
          <a:off x="7696201" y="481014"/>
          <a:ext cx="14287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Female LS</a:t>
          </a:r>
          <a:r>
            <a:rPr lang="en-GB" sz="1000" baseline="0">
              <a:latin typeface="Arial" panose="020B0604020202020204" pitchFamily="34" charset="0"/>
              <a:cs typeface="Arial" panose="020B0604020202020204" pitchFamily="34" charset="0"/>
            </a:rPr>
            <a:t> members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0.75442</cdr:x>
      <cdr:y>0.62854</cdr:y>
    </cdr:from>
    <cdr:to>
      <cdr:x>0.87112</cdr:x>
      <cdr:y>0.70153</cdr:y>
    </cdr:to>
    <cdr:sp macro="" textlink="">
      <cdr:nvSpPr>
        <cdr:cNvPr id="3" name="TextBox 1">
          <a:extLst xmlns:a="http://schemas.openxmlformats.org/drawingml/2006/main">
            <a:ext uri="{FF2B5EF4-FFF2-40B4-BE49-F238E27FC236}">
              <a16:creationId xmlns:a16="http://schemas.microsoft.com/office/drawing/2014/main" id="{A9268DF9-AA2B-4EC2-B223-34BC95ACB11E}"/>
            </a:ext>
          </a:extLst>
        </cdr:cNvPr>
        <cdr:cNvSpPr txBox="1"/>
      </cdr:nvSpPr>
      <cdr:spPr>
        <a:xfrm xmlns:a="http://schemas.openxmlformats.org/drawingml/2006/main">
          <a:off x="7861300" y="2146299"/>
          <a:ext cx="1216026" cy="2492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Male LS</a:t>
          </a:r>
          <a:r>
            <a:rPr lang="en-GB" sz="1000" baseline="0">
              <a:latin typeface="Arial" panose="020B0604020202020204" pitchFamily="34" charset="0"/>
              <a:cs typeface="Arial" panose="020B0604020202020204" pitchFamily="34" charset="0"/>
            </a:rPr>
            <a:t> members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0.7468</cdr:x>
      <cdr:y>0.53417</cdr:y>
    </cdr:from>
    <cdr:to>
      <cdr:x>0.76508</cdr:x>
      <cdr:y>0.64575</cdr:y>
    </cdr:to>
    <cdr:cxnSp macro="">
      <cdr:nvCxnSpPr>
        <cdr:cNvPr id="5" name="Straight Arrow Connector 4">
          <a:extLst xmlns:a="http://schemas.openxmlformats.org/drawingml/2006/main">
            <a:ext uri="{FF2B5EF4-FFF2-40B4-BE49-F238E27FC236}">
              <a16:creationId xmlns:a16="http://schemas.microsoft.com/office/drawing/2014/main" id="{536272A9-5B8A-4B31-AB8B-4823C593C9DD}"/>
            </a:ext>
          </a:extLst>
        </cdr:cNvPr>
        <cdr:cNvCxnSpPr/>
      </cdr:nvCxnSpPr>
      <cdr:spPr>
        <a:xfrm xmlns:a="http://schemas.openxmlformats.org/drawingml/2006/main" flipH="1" flipV="1">
          <a:off x="7781926" y="1824040"/>
          <a:ext cx="190500" cy="380999"/>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0.72943</cdr:x>
      <cdr:y>0.19061</cdr:y>
    </cdr:from>
    <cdr:to>
      <cdr:x>0.74436</cdr:x>
      <cdr:y>0.27476</cdr:y>
    </cdr:to>
    <cdr:cxnSp macro="">
      <cdr:nvCxnSpPr>
        <cdr:cNvPr id="7" name="Straight Arrow Connector 6">
          <a:extLst xmlns:a="http://schemas.openxmlformats.org/drawingml/2006/main">
            <a:ext uri="{FF2B5EF4-FFF2-40B4-BE49-F238E27FC236}">
              <a16:creationId xmlns:a16="http://schemas.microsoft.com/office/drawing/2014/main" id="{2E1519F8-5C2A-4F25-A9FB-6D8E541AB934}"/>
            </a:ext>
          </a:extLst>
        </cdr:cNvPr>
        <cdr:cNvCxnSpPr/>
      </cdr:nvCxnSpPr>
      <cdr:spPr>
        <a:xfrm xmlns:a="http://schemas.openxmlformats.org/drawingml/2006/main" flipH="1">
          <a:off x="7600951" y="650875"/>
          <a:ext cx="155574" cy="287339"/>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0.86746</cdr:x>
      <cdr:y>0.90516</cdr:y>
    </cdr:from>
    <cdr:to>
      <cdr:x>0.97623</cdr:x>
      <cdr:y>0.9749</cdr:y>
    </cdr:to>
    <cdr:sp macro="" textlink="">
      <cdr:nvSpPr>
        <cdr:cNvPr id="9" name="TextBox 8">
          <a:extLst xmlns:a="http://schemas.openxmlformats.org/drawingml/2006/main">
            <a:ext uri="{FF2B5EF4-FFF2-40B4-BE49-F238E27FC236}">
              <a16:creationId xmlns:a16="http://schemas.microsoft.com/office/drawing/2014/main" id="{2289C023-253A-41E6-BA29-A0CBFF197F4B}"/>
            </a:ext>
          </a:extLst>
        </cdr:cNvPr>
        <cdr:cNvSpPr txBox="1"/>
      </cdr:nvSpPr>
      <cdr:spPr>
        <a:xfrm xmlns:a="http://schemas.openxmlformats.org/drawingml/2006/main">
          <a:off x="9039225" y="3090864"/>
          <a:ext cx="1133475" cy="23812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r>
            <a:rPr lang="en-GB" sz="1000">
              <a:solidFill>
                <a:sysClr val="windowText" lastClr="000000"/>
              </a:solidFill>
              <a:latin typeface="Arial" panose="020B0604020202020204" pitchFamily="34" charset="0"/>
              <a:cs typeface="Arial" panose="020B0604020202020204" pitchFamily="34" charset="0"/>
            </a:rPr>
            <a:t>Source: ONS LS</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133348</xdr:colOff>
      <xdr:row>98</xdr:row>
      <xdr:rowOff>176211</xdr:rowOff>
    </xdr:from>
    <xdr:to>
      <xdr:col>17</xdr:col>
      <xdr:colOff>304800</xdr:colOff>
      <xdr:row>118</xdr:row>
      <xdr:rowOff>66674</xdr:rowOff>
    </xdr:to>
    <xdr:graphicFrame macro="">
      <xdr:nvGraphicFramePr>
        <xdr:cNvPr id="2" name="Chart 1">
          <a:extLst>
            <a:ext uri="{FF2B5EF4-FFF2-40B4-BE49-F238E27FC236}">
              <a16:creationId xmlns:a16="http://schemas.microsoft.com/office/drawing/2014/main" id="{A7C753A4-37A4-4484-8BFF-0E25094CDF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0.875</cdr:x>
      <cdr:y>0.90734</cdr:y>
    </cdr:from>
    <cdr:to>
      <cdr:x>0.97469</cdr:x>
      <cdr:y>0.97636</cdr:y>
    </cdr:to>
    <cdr:sp macro="" textlink="">
      <cdr:nvSpPr>
        <cdr:cNvPr id="2" name="TextBox 1">
          <a:extLst xmlns:a="http://schemas.openxmlformats.org/drawingml/2006/main">
            <a:ext uri="{FF2B5EF4-FFF2-40B4-BE49-F238E27FC236}">
              <a16:creationId xmlns:a16="http://schemas.microsoft.com/office/drawing/2014/main" id="{688FB961-12F0-47AC-8429-3C516A3A241D}"/>
            </a:ext>
          </a:extLst>
        </cdr:cNvPr>
        <cdr:cNvSpPr txBox="1"/>
      </cdr:nvSpPr>
      <cdr:spPr>
        <a:xfrm xmlns:a="http://schemas.openxmlformats.org/drawingml/2006/main">
          <a:off x="10267952" y="3357564"/>
          <a:ext cx="1169818" cy="25543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ysClr val="windowText" lastClr="000000"/>
              </a:solidFill>
              <a:latin typeface="Arial" panose="020B0604020202020204" pitchFamily="34" charset="0"/>
              <a:cs typeface="Arial" panose="020B0604020202020204" pitchFamily="34" charset="0"/>
            </a:rPr>
            <a:t>Source: ONS LS</a:t>
          </a:r>
        </a:p>
      </cdr:txBody>
    </cdr:sp>
  </cdr:relSizeAnchor>
  <cdr:relSizeAnchor xmlns:cdr="http://schemas.openxmlformats.org/drawingml/2006/chartDrawing">
    <cdr:from>
      <cdr:x>0.15043</cdr:x>
      <cdr:y>0.2737</cdr:y>
    </cdr:from>
    <cdr:to>
      <cdr:x>0.27219</cdr:x>
      <cdr:y>0.33547</cdr:y>
    </cdr:to>
    <cdr:sp macro="" textlink="">
      <cdr:nvSpPr>
        <cdr:cNvPr id="3" name="TextBox 1">
          <a:extLst xmlns:a="http://schemas.openxmlformats.org/drawingml/2006/main">
            <a:ext uri="{FF2B5EF4-FFF2-40B4-BE49-F238E27FC236}">
              <a16:creationId xmlns:a16="http://schemas.microsoft.com/office/drawing/2014/main" id="{A36182C7-BE9A-4577-AA1D-65893FC2F78E}"/>
            </a:ext>
          </a:extLst>
        </cdr:cNvPr>
        <cdr:cNvSpPr txBox="1"/>
      </cdr:nvSpPr>
      <cdr:spPr>
        <a:xfrm xmlns:a="http://schemas.openxmlformats.org/drawingml/2006/main">
          <a:off x="1765276" y="1012832"/>
          <a:ext cx="1428830" cy="2285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Female LS</a:t>
          </a:r>
          <a:r>
            <a:rPr lang="en-GB" sz="1000" baseline="0">
              <a:latin typeface="Arial" panose="020B0604020202020204" pitchFamily="34" charset="0"/>
              <a:cs typeface="Arial" panose="020B0604020202020204" pitchFamily="34" charset="0"/>
            </a:rPr>
            <a:t> members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0.32332</cdr:x>
      <cdr:y>0.71128</cdr:y>
    </cdr:from>
    <cdr:to>
      <cdr:x>0.44508</cdr:x>
      <cdr:y>0.77306</cdr:y>
    </cdr:to>
    <cdr:sp macro="" textlink="">
      <cdr:nvSpPr>
        <cdr:cNvPr id="4" name="TextBox 1">
          <a:extLst xmlns:a="http://schemas.openxmlformats.org/drawingml/2006/main">
            <a:ext uri="{FF2B5EF4-FFF2-40B4-BE49-F238E27FC236}">
              <a16:creationId xmlns:a16="http://schemas.microsoft.com/office/drawing/2014/main" id="{A36182C7-BE9A-4577-AA1D-65893FC2F78E}"/>
            </a:ext>
          </a:extLst>
        </cdr:cNvPr>
        <cdr:cNvSpPr txBox="1"/>
      </cdr:nvSpPr>
      <cdr:spPr>
        <a:xfrm xmlns:a="http://schemas.openxmlformats.org/drawingml/2006/main">
          <a:off x="3794077" y="2632073"/>
          <a:ext cx="1428829" cy="228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Male LS</a:t>
          </a:r>
          <a:r>
            <a:rPr lang="en-GB" sz="1000" baseline="0">
              <a:latin typeface="Arial" panose="020B0604020202020204" pitchFamily="34" charset="0"/>
              <a:cs typeface="Arial" panose="020B0604020202020204" pitchFamily="34" charset="0"/>
            </a:rPr>
            <a:t> members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0.26217</cdr:x>
      <cdr:y>0.31274</cdr:y>
    </cdr:from>
    <cdr:to>
      <cdr:x>0.30032</cdr:x>
      <cdr:y>0.4157</cdr:y>
    </cdr:to>
    <cdr:cxnSp macro="">
      <cdr:nvCxnSpPr>
        <cdr:cNvPr id="6" name="Straight Arrow Connector 5">
          <a:extLst xmlns:a="http://schemas.openxmlformats.org/drawingml/2006/main">
            <a:ext uri="{FF2B5EF4-FFF2-40B4-BE49-F238E27FC236}">
              <a16:creationId xmlns:a16="http://schemas.microsoft.com/office/drawing/2014/main" id="{5C561B9F-7216-442A-A9FA-160E660C673A}"/>
            </a:ext>
          </a:extLst>
        </cdr:cNvPr>
        <cdr:cNvCxnSpPr/>
      </cdr:nvCxnSpPr>
      <cdr:spPr>
        <a:xfrm xmlns:a="http://schemas.openxmlformats.org/drawingml/2006/main">
          <a:off x="3076557" y="1157283"/>
          <a:ext cx="447695" cy="381006"/>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0.2922</cdr:x>
      <cdr:y>0.65508</cdr:y>
    </cdr:from>
    <cdr:to>
      <cdr:x>0.32955</cdr:x>
      <cdr:y>0.72716</cdr:y>
    </cdr:to>
    <cdr:cxnSp macro="">
      <cdr:nvCxnSpPr>
        <cdr:cNvPr id="8" name="Straight Arrow Connector 7">
          <a:extLst xmlns:a="http://schemas.openxmlformats.org/drawingml/2006/main">
            <a:ext uri="{FF2B5EF4-FFF2-40B4-BE49-F238E27FC236}">
              <a16:creationId xmlns:a16="http://schemas.microsoft.com/office/drawing/2014/main" id="{62841F2A-1A45-4913-81B3-783FEE323D0E}"/>
            </a:ext>
          </a:extLst>
        </cdr:cNvPr>
        <cdr:cNvCxnSpPr/>
      </cdr:nvCxnSpPr>
      <cdr:spPr>
        <a:xfrm xmlns:a="http://schemas.openxmlformats.org/drawingml/2006/main" flipH="1" flipV="1">
          <a:off x="3428962" y="2424108"/>
          <a:ext cx="438190" cy="266706"/>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0.6039</cdr:x>
      <cdr:y>0.20206</cdr:y>
    </cdr:from>
    <cdr:to>
      <cdr:x>0.77922</cdr:x>
      <cdr:y>0.43115</cdr:y>
    </cdr:to>
    <cdr:sp macro="" textlink="">
      <cdr:nvSpPr>
        <cdr:cNvPr id="5" name="TextBox 4"/>
        <cdr:cNvSpPr txBox="1"/>
      </cdr:nvSpPr>
      <cdr:spPr>
        <a:xfrm xmlns:a="http://schemas.openxmlformats.org/drawingml/2006/main">
          <a:off x="7086602" y="747714"/>
          <a:ext cx="2057400" cy="847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The "spike"</a:t>
          </a:r>
          <a:r>
            <a:rPr lang="en-GB" sz="1000" baseline="0">
              <a:latin typeface="Arial" panose="020B0604020202020204" pitchFamily="34" charset="0"/>
              <a:cs typeface="Arial" panose="020B0604020202020204" pitchFamily="34" charset="0"/>
            </a:rPr>
            <a:t> in widowerhoods of spouses (both male and female) born in the early-1920s is associated with the increase in deaths rates during WW2.</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0.43831</cdr:x>
      <cdr:y>0.22265</cdr:y>
    </cdr:from>
    <cdr:to>
      <cdr:x>0.60471</cdr:x>
      <cdr:y>0.23295</cdr:y>
    </cdr:to>
    <cdr:cxnSp macro="">
      <cdr:nvCxnSpPr>
        <cdr:cNvPr id="9" name="Straight Arrow Connector 8">
          <a:extLst xmlns:a="http://schemas.openxmlformats.org/drawingml/2006/main">
            <a:ext uri="{FF2B5EF4-FFF2-40B4-BE49-F238E27FC236}">
              <a16:creationId xmlns:a16="http://schemas.microsoft.com/office/drawing/2014/main" id="{AB691AD4-A678-4919-BAE4-91F1379D6F93}"/>
            </a:ext>
          </a:extLst>
        </cdr:cNvPr>
        <cdr:cNvCxnSpPr/>
      </cdr:nvCxnSpPr>
      <cdr:spPr>
        <a:xfrm xmlns:a="http://schemas.openxmlformats.org/drawingml/2006/main" flipH="1" flipV="1">
          <a:off x="5143502" y="823914"/>
          <a:ext cx="1952625" cy="3810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0.44156</cdr:x>
      <cdr:y>0.26384</cdr:y>
    </cdr:from>
    <cdr:to>
      <cdr:x>0.60877</cdr:x>
      <cdr:y>0.53411</cdr:y>
    </cdr:to>
    <cdr:cxnSp macro="">
      <cdr:nvCxnSpPr>
        <cdr:cNvPr id="11" name="Straight Arrow Connector 10">
          <a:extLst xmlns:a="http://schemas.openxmlformats.org/drawingml/2006/main">
            <a:ext uri="{FF2B5EF4-FFF2-40B4-BE49-F238E27FC236}">
              <a16:creationId xmlns:a16="http://schemas.microsoft.com/office/drawing/2014/main" id="{692534B1-1FC5-4DC2-9263-9CA862C86995}"/>
            </a:ext>
          </a:extLst>
        </cdr:cNvPr>
        <cdr:cNvCxnSpPr/>
      </cdr:nvCxnSpPr>
      <cdr:spPr>
        <a:xfrm xmlns:a="http://schemas.openxmlformats.org/drawingml/2006/main" flipH="1">
          <a:off x="5181602" y="976314"/>
          <a:ext cx="1962150" cy="100012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0.85356</cdr:x>
      <cdr:y>0.91581</cdr:y>
    </cdr:from>
    <cdr:to>
      <cdr:x>0.98359</cdr:x>
      <cdr:y>0.96975</cdr:y>
    </cdr:to>
    <cdr:sp macro="" textlink="">
      <cdr:nvSpPr>
        <cdr:cNvPr id="2" name="TextBox 1">
          <a:extLst xmlns:a="http://schemas.openxmlformats.org/drawingml/2006/main">
            <a:ext uri="{FF2B5EF4-FFF2-40B4-BE49-F238E27FC236}">
              <a16:creationId xmlns:a16="http://schemas.microsoft.com/office/drawing/2014/main" id="{E75A6904-690E-41B1-BB27-78D3F6AFDC0C}"/>
            </a:ext>
          </a:extLst>
        </cdr:cNvPr>
        <cdr:cNvSpPr txBox="1"/>
      </cdr:nvSpPr>
      <cdr:spPr>
        <a:xfrm xmlns:a="http://schemas.openxmlformats.org/drawingml/2006/main">
          <a:off x="7772400" y="4679950"/>
          <a:ext cx="1184057" cy="275622"/>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Source: ONS LS</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47626</xdr:colOff>
      <xdr:row>84</xdr:row>
      <xdr:rowOff>80962</xdr:rowOff>
    </xdr:from>
    <xdr:to>
      <xdr:col>15</xdr:col>
      <xdr:colOff>581026</xdr:colOff>
      <xdr:row>107</xdr:row>
      <xdr:rowOff>161925</xdr:rowOff>
    </xdr:to>
    <xdr:graphicFrame macro="">
      <xdr:nvGraphicFramePr>
        <xdr:cNvPr id="2" name="Chart 1">
          <a:extLst>
            <a:ext uri="{FF2B5EF4-FFF2-40B4-BE49-F238E27FC236}">
              <a16:creationId xmlns:a16="http://schemas.microsoft.com/office/drawing/2014/main" id="{2446EC38-C4F7-4133-84E8-C078A0765A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0.88095</cdr:x>
      <cdr:y>0.94334</cdr:y>
    </cdr:from>
    <cdr:to>
      <cdr:x>0.98793</cdr:x>
      <cdr:y>0.99077</cdr:y>
    </cdr:to>
    <cdr:sp macro="" textlink="">
      <cdr:nvSpPr>
        <cdr:cNvPr id="2" name="TextBox 1">
          <a:extLst xmlns:a="http://schemas.openxmlformats.org/drawingml/2006/main">
            <a:ext uri="{FF2B5EF4-FFF2-40B4-BE49-F238E27FC236}">
              <a16:creationId xmlns:a16="http://schemas.microsoft.com/office/drawing/2014/main" id="{0936783E-7188-4229-AA2E-907F87E1B1EE}"/>
            </a:ext>
          </a:extLst>
        </cdr:cNvPr>
        <cdr:cNvSpPr txBox="1"/>
      </cdr:nvSpPr>
      <cdr:spPr>
        <a:xfrm xmlns:a="http://schemas.openxmlformats.org/drawingml/2006/main">
          <a:off x="9632950" y="4757737"/>
          <a:ext cx="1169818" cy="239191"/>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ysClr val="windowText" lastClr="000000"/>
              </a:solidFill>
              <a:latin typeface="Arial" panose="020B0604020202020204" pitchFamily="34" charset="0"/>
              <a:cs typeface="Arial" panose="020B0604020202020204" pitchFamily="34" charset="0"/>
            </a:rPr>
            <a:t>Source: ONS LS</a:t>
          </a:r>
        </a:p>
      </cdr:txBody>
    </cdr:sp>
  </cdr:relSizeAnchor>
  <cdr:relSizeAnchor xmlns:cdr="http://schemas.openxmlformats.org/drawingml/2006/chartDrawing">
    <cdr:from>
      <cdr:x>0.76336</cdr:x>
      <cdr:y>0.19068</cdr:y>
    </cdr:from>
    <cdr:to>
      <cdr:x>0.89402</cdr:x>
      <cdr:y>0.24191</cdr:y>
    </cdr:to>
    <cdr:sp macro="" textlink="">
      <cdr:nvSpPr>
        <cdr:cNvPr id="3" name="TextBox 1">
          <a:extLst xmlns:a="http://schemas.openxmlformats.org/drawingml/2006/main">
            <a:ext uri="{FF2B5EF4-FFF2-40B4-BE49-F238E27FC236}">
              <a16:creationId xmlns:a16="http://schemas.microsoft.com/office/drawing/2014/main" id="{8044E50E-6AB7-4F4A-A06A-21894D3029EB}"/>
            </a:ext>
          </a:extLst>
        </cdr:cNvPr>
        <cdr:cNvSpPr txBox="1"/>
      </cdr:nvSpPr>
      <cdr:spPr>
        <a:xfrm xmlns:a="http://schemas.openxmlformats.org/drawingml/2006/main">
          <a:off x="8347075" y="850900"/>
          <a:ext cx="142875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Female LS</a:t>
          </a:r>
          <a:r>
            <a:rPr lang="en-GB" sz="1000" baseline="0">
              <a:latin typeface="Arial" panose="020B0604020202020204" pitchFamily="34" charset="0"/>
              <a:cs typeface="Arial" panose="020B0604020202020204" pitchFamily="34" charset="0"/>
            </a:rPr>
            <a:t> members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0.65273</cdr:x>
      <cdr:y>0.51085</cdr:y>
    </cdr:from>
    <cdr:to>
      <cdr:x>0.76655</cdr:x>
      <cdr:y>0.56243</cdr:y>
    </cdr:to>
    <cdr:sp macro="" textlink="">
      <cdr:nvSpPr>
        <cdr:cNvPr id="4" name="TextBox 1">
          <a:extLst xmlns:a="http://schemas.openxmlformats.org/drawingml/2006/main">
            <a:ext uri="{FF2B5EF4-FFF2-40B4-BE49-F238E27FC236}">
              <a16:creationId xmlns:a16="http://schemas.microsoft.com/office/drawing/2014/main" id="{8044E50E-6AB7-4F4A-A06A-21894D3029EB}"/>
            </a:ext>
          </a:extLst>
        </cdr:cNvPr>
        <cdr:cNvSpPr txBox="1"/>
      </cdr:nvSpPr>
      <cdr:spPr>
        <a:xfrm xmlns:a="http://schemas.openxmlformats.org/drawingml/2006/main">
          <a:off x="7137400" y="2279650"/>
          <a:ext cx="1244599" cy="2301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Male LS</a:t>
          </a:r>
          <a:r>
            <a:rPr lang="en-GB" sz="1000" baseline="0">
              <a:latin typeface="Arial" panose="020B0604020202020204" pitchFamily="34" charset="0"/>
              <a:cs typeface="Arial" panose="020B0604020202020204" pitchFamily="34" charset="0"/>
            </a:rPr>
            <a:t> members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0.64111</cdr:x>
      <cdr:y>0.55816</cdr:y>
    </cdr:from>
    <cdr:to>
      <cdr:x>0.66115</cdr:x>
      <cdr:y>0.6222</cdr:y>
    </cdr:to>
    <cdr:cxnSp macro="">
      <cdr:nvCxnSpPr>
        <cdr:cNvPr id="6" name="Straight Arrow Connector 5">
          <a:extLst xmlns:a="http://schemas.openxmlformats.org/drawingml/2006/main">
            <a:ext uri="{FF2B5EF4-FFF2-40B4-BE49-F238E27FC236}">
              <a16:creationId xmlns:a16="http://schemas.microsoft.com/office/drawing/2014/main" id="{6D34D873-BED9-4E96-891E-89FF7F1AB598}"/>
            </a:ext>
          </a:extLst>
        </cdr:cNvPr>
        <cdr:cNvCxnSpPr/>
      </cdr:nvCxnSpPr>
      <cdr:spPr>
        <a:xfrm xmlns:a="http://schemas.openxmlformats.org/drawingml/2006/main" flipH="1">
          <a:off x="7010399" y="2490788"/>
          <a:ext cx="219075" cy="285750"/>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0.73955</cdr:x>
      <cdr:y>0.22697</cdr:y>
    </cdr:from>
    <cdr:to>
      <cdr:x>0.76858</cdr:x>
      <cdr:y>0.28922</cdr:y>
    </cdr:to>
    <cdr:cxnSp macro="">
      <cdr:nvCxnSpPr>
        <cdr:cNvPr id="7" name="Straight Arrow Connector 6">
          <a:extLst xmlns:a="http://schemas.openxmlformats.org/drawingml/2006/main">
            <a:ext uri="{FF2B5EF4-FFF2-40B4-BE49-F238E27FC236}">
              <a16:creationId xmlns:a16="http://schemas.microsoft.com/office/drawing/2014/main" id="{66A84A2A-A376-482B-B2ED-B1975550574B}"/>
            </a:ext>
          </a:extLst>
        </cdr:cNvPr>
        <cdr:cNvCxnSpPr/>
      </cdr:nvCxnSpPr>
      <cdr:spPr>
        <a:xfrm xmlns:a="http://schemas.openxmlformats.org/drawingml/2006/main" flipH="1">
          <a:off x="8086724" y="1012825"/>
          <a:ext cx="317502" cy="277813"/>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0</xdr:col>
      <xdr:colOff>214312</xdr:colOff>
      <xdr:row>84</xdr:row>
      <xdr:rowOff>138111</xdr:rowOff>
    </xdr:from>
    <xdr:to>
      <xdr:col>13</xdr:col>
      <xdr:colOff>485775</xdr:colOff>
      <xdr:row>104</xdr:row>
      <xdr:rowOff>9525</xdr:rowOff>
    </xdr:to>
    <xdr:graphicFrame macro="">
      <xdr:nvGraphicFramePr>
        <xdr:cNvPr id="2" name="Chart 1">
          <a:extLst>
            <a:ext uri="{FF2B5EF4-FFF2-40B4-BE49-F238E27FC236}">
              <a16:creationId xmlns:a16="http://schemas.microsoft.com/office/drawing/2014/main" id="{28810890-06FE-4B4D-B76E-8B42ABFE11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0.87072</cdr:x>
      <cdr:y>0.91769</cdr:y>
    </cdr:from>
    <cdr:to>
      <cdr:x>0.98819</cdr:x>
      <cdr:y>0.97831</cdr:y>
    </cdr:to>
    <cdr:sp macro="" textlink="">
      <cdr:nvSpPr>
        <cdr:cNvPr id="2" name="TextBox 1">
          <a:extLst xmlns:a="http://schemas.openxmlformats.org/drawingml/2006/main">
            <a:ext uri="{FF2B5EF4-FFF2-40B4-BE49-F238E27FC236}">
              <a16:creationId xmlns:a16="http://schemas.microsoft.com/office/drawing/2014/main" id="{073AAF5F-111B-4A29-8E71-FDFDBE6E54F3}"/>
            </a:ext>
          </a:extLst>
        </cdr:cNvPr>
        <cdr:cNvSpPr txBox="1"/>
      </cdr:nvSpPr>
      <cdr:spPr>
        <a:xfrm xmlns:a="http://schemas.openxmlformats.org/drawingml/2006/main">
          <a:off x="8670925" y="3203575"/>
          <a:ext cx="1169818" cy="211636"/>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ysClr val="windowText" lastClr="000000"/>
              </a:solidFill>
              <a:latin typeface="Arial" panose="020B0604020202020204" pitchFamily="34" charset="0"/>
              <a:cs typeface="Arial" panose="020B0604020202020204" pitchFamily="34" charset="0"/>
            </a:rPr>
            <a:t>Source: ONS LS</a:t>
          </a:r>
        </a:p>
      </cdr:txBody>
    </cdr:sp>
  </cdr:relSizeAnchor>
  <cdr:relSizeAnchor xmlns:cdr="http://schemas.openxmlformats.org/drawingml/2006/chartDrawing">
    <cdr:from>
      <cdr:x>0.7062</cdr:x>
      <cdr:y>0.1768</cdr:y>
    </cdr:from>
    <cdr:to>
      <cdr:x>0.84967</cdr:x>
      <cdr:y>0.2389</cdr:y>
    </cdr:to>
    <cdr:sp macro="" textlink="">
      <cdr:nvSpPr>
        <cdr:cNvPr id="3" name="TextBox 1">
          <a:extLst xmlns:a="http://schemas.openxmlformats.org/drawingml/2006/main">
            <a:ext uri="{FF2B5EF4-FFF2-40B4-BE49-F238E27FC236}">
              <a16:creationId xmlns:a16="http://schemas.microsoft.com/office/drawing/2014/main" id="{6F0C0401-9C07-4AA6-9A3E-F564CD089352}"/>
            </a:ext>
          </a:extLst>
        </cdr:cNvPr>
        <cdr:cNvSpPr txBox="1"/>
      </cdr:nvSpPr>
      <cdr:spPr>
        <a:xfrm xmlns:a="http://schemas.openxmlformats.org/drawingml/2006/main">
          <a:off x="7032625" y="650875"/>
          <a:ext cx="142875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Female LS</a:t>
          </a:r>
          <a:r>
            <a:rPr lang="en-GB" sz="1000" baseline="0">
              <a:latin typeface="Arial" panose="020B0604020202020204" pitchFamily="34" charset="0"/>
              <a:cs typeface="Arial" panose="020B0604020202020204" pitchFamily="34" charset="0"/>
            </a:rPr>
            <a:t> members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0.63542</cdr:x>
      <cdr:y>0.63217</cdr:y>
    </cdr:from>
    <cdr:to>
      <cdr:x>0.77889</cdr:x>
      <cdr:y>0.69426</cdr:y>
    </cdr:to>
    <cdr:sp macro="" textlink="">
      <cdr:nvSpPr>
        <cdr:cNvPr id="4" name="TextBox 1">
          <a:extLst xmlns:a="http://schemas.openxmlformats.org/drawingml/2006/main">
            <a:ext uri="{FF2B5EF4-FFF2-40B4-BE49-F238E27FC236}">
              <a16:creationId xmlns:a16="http://schemas.microsoft.com/office/drawing/2014/main" id="{6F0C0401-9C07-4AA6-9A3E-F564CD089352}"/>
            </a:ext>
          </a:extLst>
        </cdr:cNvPr>
        <cdr:cNvSpPr txBox="1"/>
      </cdr:nvSpPr>
      <cdr:spPr>
        <a:xfrm xmlns:a="http://schemas.openxmlformats.org/drawingml/2006/main">
          <a:off x="6327775" y="2327275"/>
          <a:ext cx="142875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Male LS</a:t>
          </a:r>
          <a:r>
            <a:rPr lang="en-GB" sz="1000" baseline="0">
              <a:latin typeface="Arial" panose="020B0604020202020204" pitchFamily="34" charset="0"/>
              <a:cs typeface="Arial" panose="020B0604020202020204" pitchFamily="34" charset="0"/>
            </a:rPr>
            <a:t> members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0.68914</cdr:x>
      <cdr:y>0.21345</cdr:y>
    </cdr:from>
    <cdr:to>
      <cdr:x>0.71401</cdr:x>
      <cdr:y>0.28331</cdr:y>
    </cdr:to>
    <cdr:cxnSp macro="">
      <cdr:nvCxnSpPr>
        <cdr:cNvPr id="6" name="Straight Arrow Connector 5">
          <a:extLst xmlns:a="http://schemas.openxmlformats.org/drawingml/2006/main">
            <a:ext uri="{FF2B5EF4-FFF2-40B4-BE49-F238E27FC236}">
              <a16:creationId xmlns:a16="http://schemas.microsoft.com/office/drawing/2014/main" id="{40008E46-C790-488F-A80C-840F6E889143}"/>
            </a:ext>
          </a:extLst>
        </cdr:cNvPr>
        <cdr:cNvCxnSpPr/>
      </cdr:nvCxnSpPr>
      <cdr:spPr>
        <a:xfrm xmlns:a="http://schemas.openxmlformats.org/drawingml/2006/main" flipH="1">
          <a:off x="6862763" y="785814"/>
          <a:ext cx="247650" cy="257175"/>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0.62793</cdr:x>
      <cdr:y>0.59638</cdr:y>
    </cdr:from>
    <cdr:to>
      <cdr:x>0.64212</cdr:x>
      <cdr:y>0.66322</cdr:y>
    </cdr:to>
    <cdr:cxnSp macro="">
      <cdr:nvCxnSpPr>
        <cdr:cNvPr id="7" name="Straight Arrow Connector 6">
          <a:extLst xmlns:a="http://schemas.openxmlformats.org/drawingml/2006/main">
            <a:ext uri="{FF2B5EF4-FFF2-40B4-BE49-F238E27FC236}">
              <a16:creationId xmlns:a16="http://schemas.microsoft.com/office/drawing/2014/main" id="{0B3ADFCE-3EB6-4376-ACC2-00F8284C9BF5}"/>
            </a:ext>
          </a:extLst>
        </cdr:cNvPr>
        <cdr:cNvCxnSpPr/>
      </cdr:nvCxnSpPr>
      <cdr:spPr>
        <a:xfrm xmlns:a="http://schemas.openxmlformats.org/drawingml/2006/main" flipH="1" flipV="1">
          <a:off x="6253163" y="2195514"/>
          <a:ext cx="141287" cy="246061"/>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xdr:wsDr xmlns:xdr="http://schemas.openxmlformats.org/drawingml/2006/spreadsheetDrawing" xmlns:a="http://schemas.openxmlformats.org/drawingml/2006/main">
  <xdr:twoCellAnchor>
    <xdr:from>
      <xdr:col>0</xdr:col>
      <xdr:colOff>152399</xdr:colOff>
      <xdr:row>28</xdr:row>
      <xdr:rowOff>109536</xdr:rowOff>
    </xdr:from>
    <xdr:to>
      <xdr:col>12</xdr:col>
      <xdr:colOff>228599</xdr:colOff>
      <xdr:row>54</xdr:row>
      <xdr:rowOff>38099</xdr:rowOff>
    </xdr:to>
    <xdr:graphicFrame macro="">
      <xdr:nvGraphicFramePr>
        <xdr:cNvPr id="2" name="Chart 1">
          <a:extLst>
            <a:ext uri="{FF2B5EF4-FFF2-40B4-BE49-F238E27FC236}">
              <a16:creationId xmlns:a16="http://schemas.microsoft.com/office/drawing/2014/main" id="{7FA5488F-8E89-4705-BC8A-56B9B6F626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0.86471</cdr:x>
      <cdr:y>0.94699</cdr:y>
    </cdr:from>
    <cdr:to>
      <cdr:x>0.98902</cdr:x>
      <cdr:y>0.99271</cdr:y>
    </cdr:to>
    <cdr:sp macro="" textlink="">
      <cdr:nvSpPr>
        <cdr:cNvPr id="2" name="TextBox 1">
          <a:extLst xmlns:a="http://schemas.openxmlformats.org/drawingml/2006/main">
            <a:ext uri="{FF2B5EF4-FFF2-40B4-BE49-F238E27FC236}">
              <a16:creationId xmlns:a16="http://schemas.microsoft.com/office/drawing/2014/main" id="{35681B3C-D35D-47A3-B753-00350A9A74F5}"/>
            </a:ext>
          </a:extLst>
        </cdr:cNvPr>
        <cdr:cNvSpPr txBox="1"/>
      </cdr:nvSpPr>
      <cdr:spPr>
        <a:xfrm xmlns:a="http://schemas.openxmlformats.org/drawingml/2006/main">
          <a:off x="8137525" y="4622800"/>
          <a:ext cx="1169818" cy="22318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ysClr val="windowText" lastClr="000000"/>
              </a:solidFill>
              <a:latin typeface="Arial" panose="020B0604020202020204" pitchFamily="34" charset="0"/>
              <a:cs typeface="Arial" panose="020B0604020202020204" pitchFamily="34" charset="0"/>
            </a:rPr>
            <a:t>Source: ONS LS</a:t>
          </a:r>
        </a:p>
      </cdr:txBody>
    </cdr:sp>
  </cdr:relSizeAnchor>
  <cdr:relSizeAnchor xmlns:cdr="http://schemas.openxmlformats.org/drawingml/2006/chartDrawing">
    <cdr:from>
      <cdr:x>0.84699</cdr:x>
      <cdr:y>0.33236</cdr:y>
    </cdr:from>
    <cdr:to>
      <cdr:x>0.99807</cdr:x>
      <cdr:y>0.38309</cdr:y>
    </cdr:to>
    <cdr:sp macro="" textlink="">
      <cdr:nvSpPr>
        <cdr:cNvPr id="3" name="TextBox 1">
          <a:extLst xmlns:a="http://schemas.openxmlformats.org/drawingml/2006/main">
            <a:ext uri="{FF2B5EF4-FFF2-40B4-BE49-F238E27FC236}">
              <a16:creationId xmlns:a16="http://schemas.microsoft.com/office/drawing/2014/main" id="{90B92837-7A06-4EC7-A846-3D939C7A58E1}"/>
            </a:ext>
          </a:extLst>
        </cdr:cNvPr>
        <cdr:cNvSpPr txBox="1"/>
      </cdr:nvSpPr>
      <cdr:spPr>
        <a:xfrm xmlns:a="http://schemas.openxmlformats.org/drawingml/2006/main">
          <a:off x="8366124" y="1622425"/>
          <a:ext cx="1492251"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LS</a:t>
          </a:r>
          <a:r>
            <a:rPr lang="en-GB" sz="1000" baseline="0">
              <a:latin typeface="Arial" panose="020B0604020202020204" pitchFamily="34" charset="0"/>
              <a:cs typeface="Arial" panose="020B0604020202020204" pitchFamily="34" charset="0"/>
            </a:rPr>
            <a:t> member's h</a:t>
          </a:r>
          <a:r>
            <a:rPr lang="en-GB" sz="1000">
              <a:latin typeface="Arial" panose="020B0604020202020204" pitchFamily="34" charset="0"/>
              <a:cs typeface="Arial" panose="020B0604020202020204" pitchFamily="34" charset="0"/>
            </a:rPr>
            <a:t>usband</a:t>
          </a:r>
        </a:p>
      </cdr:txBody>
    </cdr:sp>
  </cdr:relSizeAnchor>
  <cdr:relSizeAnchor xmlns:cdr="http://schemas.openxmlformats.org/drawingml/2006/chartDrawing">
    <cdr:from>
      <cdr:x>0.84699</cdr:x>
      <cdr:y>0.40846</cdr:y>
    </cdr:from>
    <cdr:to>
      <cdr:x>0.99807</cdr:x>
      <cdr:y>0.45919</cdr:y>
    </cdr:to>
    <cdr:sp macro="" textlink="">
      <cdr:nvSpPr>
        <cdr:cNvPr id="4" name="TextBox 1">
          <a:extLst xmlns:a="http://schemas.openxmlformats.org/drawingml/2006/main">
            <a:ext uri="{FF2B5EF4-FFF2-40B4-BE49-F238E27FC236}">
              <a16:creationId xmlns:a16="http://schemas.microsoft.com/office/drawing/2014/main" id="{744B3BEC-DE3D-4942-9A33-A462653D9A3B}"/>
            </a:ext>
          </a:extLst>
        </cdr:cNvPr>
        <cdr:cNvSpPr txBox="1"/>
      </cdr:nvSpPr>
      <cdr:spPr>
        <a:xfrm xmlns:a="http://schemas.openxmlformats.org/drawingml/2006/main">
          <a:off x="8366125" y="1993900"/>
          <a:ext cx="1492251"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LS</a:t>
          </a:r>
          <a:r>
            <a:rPr lang="en-GB" sz="1000" baseline="0">
              <a:latin typeface="Arial" panose="020B0604020202020204" pitchFamily="34" charset="0"/>
              <a:cs typeface="Arial" panose="020B0604020202020204" pitchFamily="34" charset="0"/>
            </a:rPr>
            <a:t> member's wife</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0.83349</cdr:x>
      <cdr:y>0.34407</cdr:y>
    </cdr:from>
    <cdr:to>
      <cdr:x>0.8441</cdr:x>
      <cdr:y>0.36943</cdr:y>
    </cdr:to>
    <cdr:sp macro="" textlink="">
      <cdr:nvSpPr>
        <cdr:cNvPr id="5" name="TextBox 1">
          <a:extLst xmlns:a="http://schemas.openxmlformats.org/drawingml/2006/main">
            <a:ext uri="{FF2B5EF4-FFF2-40B4-BE49-F238E27FC236}">
              <a16:creationId xmlns:a16="http://schemas.microsoft.com/office/drawing/2014/main" id="{79D6F35E-1497-4D73-9630-1FB860C4EE72}"/>
            </a:ext>
          </a:extLst>
        </cdr:cNvPr>
        <cdr:cNvSpPr txBox="1"/>
      </cdr:nvSpPr>
      <cdr:spPr>
        <a:xfrm xmlns:a="http://schemas.openxmlformats.org/drawingml/2006/main">
          <a:off x="8232775" y="1679575"/>
          <a:ext cx="104775" cy="123825"/>
        </a:xfrm>
        <a:prstGeom xmlns:a="http://schemas.openxmlformats.org/drawingml/2006/main" prst="rect">
          <a:avLst/>
        </a:prstGeom>
        <a:solidFill xmlns:a="http://schemas.openxmlformats.org/drawingml/2006/main">
          <a:schemeClr val="tx2"/>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0.83349</cdr:x>
      <cdr:y>0.42406</cdr:y>
    </cdr:from>
    <cdr:to>
      <cdr:x>0.8441</cdr:x>
      <cdr:y>0.44943</cdr:y>
    </cdr:to>
    <cdr:sp macro="" textlink="">
      <cdr:nvSpPr>
        <cdr:cNvPr id="6" name="TextBox 1">
          <a:extLst xmlns:a="http://schemas.openxmlformats.org/drawingml/2006/main">
            <a:ext uri="{FF2B5EF4-FFF2-40B4-BE49-F238E27FC236}">
              <a16:creationId xmlns:a16="http://schemas.microsoft.com/office/drawing/2014/main" id="{79D6F35E-1497-4D73-9630-1FB860C4EE72}"/>
            </a:ext>
          </a:extLst>
        </cdr:cNvPr>
        <cdr:cNvSpPr txBox="1"/>
      </cdr:nvSpPr>
      <cdr:spPr>
        <a:xfrm xmlns:a="http://schemas.openxmlformats.org/drawingml/2006/main">
          <a:off x="8232775" y="2070100"/>
          <a:ext cx="104775" cy="123825"/>
        </a:xfrm>
        <a:prstGeom xmlns:a="http://schemas.openxmlformats.org/drawingml/2006/main" prst="rect">
          <a:avLst/>
        </a:prstGeom>
        <a:solidFill xmlns:a="http://schemas.openxmlformats.org/drawingml/2006/main">
          <a:schemeClr val="tx2">
            <a:lumMod val="40000"/>
            <a:lumOff val="6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114299</xdr:colOff>
      <xdr:row>12</xdr:row>
      <xdr:rowOff>90486</xdr:rowOff>
    </xdr:from>
    <xdr:to>
      <xdr:col>7</xdr:col>
      <xdr:colOff>342899</xdr:colOff>
      <xdr:row>31</xdr:row>
      <xdr:rowOff>28574</xdr:rowOff>
    </xdr:to>
    <xdr:graphicFrame macro="">
      <xdr:nvGraphicFramePr>
        <xdr:cNvPr id="2" name="Chart 1">
          <a:extLst>
            <a:ext uri="{FF2B5EF4-FFF2-40B4-BE49-F238E27FC236}">
              <a16:creationId xmlns:a16="http://schemas.microsoft.com/office/drawing/2014/main" id="{6F789FB3-7B18-4BA6-B422-C039A724EE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49</xdr:row>
      <xdr:rowOff>4761</xdr:rowOff>
    </xdr:from>
    <xdr:to>
      <xdr:col>8</xdr:col>
      <xdr:colOff>19049</xdr:colOff>
      <xdr:row>68</xdr:row>
      <xdr:rowOff>57149</xdr:rowOff>
    </xdr:to>
    <xdr:graphicFrame macro="">
      <xdr:nvGraphicFramePr>
        <xdr:cNvPr id="6" name="Chart 5">
          <a:extLst>
            <a:ext uri="{FF2B5EF4-FFF2-40B4-BE49-F238E27FC236}">
              <a16:creationId xmlns:a16="http://schemas.microsoft.com/office/drawing/2014/main" id="{2C69EE00-1269-454B-9776-E12BFC1905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0.72708</cdr:x>
      <cdr:y>0.89472</cdr:y>
    </cdr:from>
    <cdr:to>
      <cdr:x>0.97917</cdr:x>
      <cdr:y>0.97458</cdr:y>
    </cdr:to>
    <cdr:sp macro="" textlink="">
      <cdr:nvSpPr>
        <cdr:cNvPr id="2" name="TextBox 1">
          <a:extLst xmlns:a="http://schemas.openxmlformats.org/drawingml/2006/main">
            <a:ext uri="{FF2B5EF4-FFF2-40B4-BE49-F238E27FC236}">
              <a16:creationId xmlns:a16="http://schemas.microsoft.com/office/drawing/2014/main" id="{F98176B3-FCF6-4BEA-A6BE-00DC35C5F1A5}"/>
            </a:ext>
          </a:extLst>
        </cdr:cNvPr>
        <cdr:cNvSpPr txBox="1"/>
      </cdr:nvSpPr>
      <cdr:spPr>
        <a:xfrm xmlns:a="http://schemas.openxmlformats.org/drawingml/2006/main">
          <a:off x="3324224" y="2697288"/>
          <a:ext cx="1152525" cy="240754"/>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Source: ONS LS</a:t>
          </a:r>
        </a:p>
      </cdr:txBody>
    </cdr:sp>
  </cdr:relSizeAnchor>
  <cdr:relSizeAnchor xmlns:cdr="http://schemas.openxmlformats.org/drawingml/2006/chartDrawing">
    <cdr:from>
      <cdr:x>0.37961</cdr:x>
      <cdr:y>0.91417</cdr:y>
    </cdr:from>
    <cdr:to>
      <cdr:x>0.40025</cdr:x>
      <cdr:y>0.95523</cdr:y>
    </cdr:to>
    <cdr:sp macro="" textlink="">
      <cdr:nvSpPr>
        <cdr:cNvPr id="3" name="TextBox 1">
          <a:extLst xmlns:a="http://schemas.openxmlformats.org/drawingml/2006/main">
            <a:ext uri="{FF2B5EF4-FFF2-40B4-BE49-F238E27FC236}">
              <a16:creationId xmlns:a16="http://schemas.microsoft.com/office/drawing/2014/main" id="{BBBAA97E-AEC5-4EE0-BF24-1A90AC2A7C7F}"/>
            </a:ext>
          </a:extLst>
        </cdr:cNvPr>
        <cdr:cNvSpPr txBox="1"/>
      </cdr:nvSpPr>
      <cdr:spPr>
        <a:xfrm xmlns:a="http://schemas.openxmlformats.org/drawingml/2006/main">
          <a:off x="1927225" y="2755900"/>
          <a:ext cx="104799" cy="123797"/>
        </a:xfrm>
        <a:prstGeom xmlns:a="http://schemas.openxmlformats.org/drawingml/2006/main" prst="rect">
          <a:avLst/>
        </a:prstGeom>
        <a:solidFill xmlns:a="http://schemas.openxmlformats.org/drawingml/2006/main">
          <a:schemeClr val="tx2"/>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0.39212</cdr:x>
      <cdr:y>0.89258</cdr:y>
    </cdr:from>
    <cdr:to>
      <cdr:x>0.52533</cdr:x>
      <cdr:y>0.97788</cdr:y>
    </cdr:to>
    <cdr:sp macro="" textlink="">
      <cdr:nvSpPr>
        <cdr:cNvPr id="4" name="TextBox 3">
          <a:extLst xmlns:a="http://schemas.openxmlformats.org/drawingml/2006/main">
            <a:ext uri="{FF2B5EF4-FFF2-40B4-BE49-F238E27FC236}">
              <a16:creationId xmlns:a16="http://schemas.microsoft.com/office/drawing/2014/main" id="{88DB976E-8AF5-4AEF-B438-02A8439298F2}"/>
            </a:ext>
          </a:extLst>
        </cdr:cNvPr>
        <cdr:cNvSpPr txBox="1"/>
      </cdr:nvSpPr>
      <cdr:spPr>
        <a:xfrm xmlns:a="http://schemas.openxmlformats.org/drawingml/2006/main">
          <a:off x="1990726" y="2690813"/>
          <a:ext cx="676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Boys</a:t>
          </a:r>
        </a:p>
      </cdr:txBody>
    </cdr:sp>
  </cdr:relSizeAnchor>
  <cdr:relSizeAnchor xmlns:cdr="http://schemas.openxmlformats.org/drawingml/2006/chartDrawing">
    <cdr:from>
      <cdr:x>0.49218</cdr:x>
      <cdr:y>0.91732</cdr:y>
    </cdr:from>
    <cdr:to>
      <cdr:x>0.5122</cdr:x>
      <cdr:y>0.95893</cdr:y>
    </cdr:to>
    <cdr:sp macro="" textlink="">
      <cdr:nvSpPr>
        <cdr:cNvPr id="5" name="TextBox 1">
          <a:extLst xmlns:a="http://schemas.openxmlformats.org/drawingml/2006/main">
            <a:ext uri="{FF2B5EF4-FFF2-40B4-BE49-F238E27FC236}">
              <a16:creationId xmlns:a16="http://schemas.microsoft.com/office/drawing/2014/main" id="{E875D237-3CAE-4724-9871-DF47B60657D4}"/>
            </a:ext>
          </a:extLst>
        </cdr:cNvPr>
        <cdr:cNvSpPr txBox="1"/>
      </cdr:nvSpPr>
      <cdr:spPr>
        <a:xfrm xmlns:a="http://schemas.openxmlformats.org/drawingml/2006/main">
          <a:off x="2498725" y="2765425"/>
          <a:ext cx="101601" cy="125414"/>
        </a:xfrm>
        <a:prstGeom xmlns:a="http://schemas.openxmlformats.org/drawingml/2006/main" prst="rect">
          <a:avLst/>
        </a:prstGeom>
        <a:solidFill xmlns:a="http://schemas.openxmlformats.org/drawingml/2006/main">
          <a:schemeClr val="tx2">
            <a:lumMod val="40000"/>
            <a:lumOff val="6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0.5147</cdr:x>
      <cdr:y>0.89521</cdr:y>
    </cdr:from>
    <cdr:to>
      <cdr:x>0.6479</cdr:x>
      <cdr:y>0.98052</cdr:y>
    </cdr:to>
    <cdr:sp macro="" textlink="">
      <cdr:nvSpPr>
        <cdr:cNvPr id="6" name="TextBox 1">
          <a:extLst xmlns:a="http://schemas.openxmlformats.org/drawingml/2006/main">
            <a:ext uri="{FF2B5EF4-FFF2-40B4-BE49-F238E27FC236}">
              <a16:creationId xmlns:a16="http://schemas.microsoft.com/office/drawing/2014/main" id="{7F06B1D4-AFEC-4218-A6ED-1B8E553C5068}"/>
            </a:ext>
          </a:extLst>
        </cdr:cNvPr>
        <cdr:cNvSpPr txBox="1"/>
      </cdr:nvSpPr>
      <cdr:spPr>
        <a:xfrm xmlns:a="http://schemas.openxmlformats.org/drawingml/2006/main">
          <a:off x="2613025" y="2698750"/>
          <a:ext cx="676275"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Girls</a:t>
          </a:r>
        </a:p>
      </cdr:txBody>
    </cdr:sp>
  </cdr:relSizeAnchor>
</c:userShapes>
</file>

<file path=xl/drawings/drawing28.xml><?xml version="1.0" encoding="utf-8"?>
<c:userShapes xmlns:c="http://schemas.openxmlformats.org/drawingml/2006/chart">
  <cdr:relSizeAnchor xmlns:cdr="http://schemas.openxmlformats.org/drawingml/2006/chartDrawing">
    <cdr:from>
      <cdr:x>0.74837</cdr:x>
      <cdr:y>0.90208</cdr:y>
    </cdr:from>
    <cdr:to>
      <cdr:x>0.98703</cdr:x>
      <cdr:y>0.97902</cdr:y>
    </cdr:to>
    <cdr:sp macro="" textlink="">
      <cdr:nvSpPr>
        <cdr:cNvPr id="2" name="TextBox 1">
          <a:extLst xmlns:a="http://schemas.openxmlformats.org/drawingml/2006/main">
            <a:ext uri="{FF2B5EF4-FFF2-40B4-BE49-F238E27FC236}">
              <a16:creationId xmlns:a16="http://schemas.microsoft.com/office/drawing/2014/main" id="{BF73A4FD-4604-4717-9B80-8370EDF16F43}"/>
            </a:ext>
          </a:extLst>
        </cdr:cNvPr>
        <cdr:cNvSpPr txBox="1"/>
      </cdr:nvSpPr>
      <cdr:spPr>
        <a:xfrm xmlns:a="http://schemas.openxmlformats.org/drawingml/2006/main">
          <a:off x="4013200" y="2822575"/>
          <a:ext cx="1279817" cy="240751"/>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Source: ONS LS</a:t>
          </a:r>
        </a:p>
      </cdr:txBody>
    </cdr:sp>
  </cdr:relSizeAnchor>
  <cdr:relSizeAnchor xmlns:cdr="http://schemas.openxmlformats.org/drawingml/2006/chartDrawing">
    <cdr:from>
      <cdr:x>0.40557</cdr:x>
      <cdr:y>0.92339</cdr:y>
    </cdr:from>
    <cdr:to>
      <cdr:x>0.42511</cdr:x>
      <cdr:y>0.96295</cdr:y>
    </cdr:to>
    <cdr:sp macro="" textlink="">
      <cdr:nvSpPr>
        <cdr:cNvPr id="3" name="TextBox 1">
          <a:extLst xmlns:a="http://schemas.openxmlformats.org/drawingml/2006/main">
            <a:ext uri="{FF2B5EF4-FFF2-40B4-BE49-F238E27FC236}">
              <a16:creationId xmlns:a16="http://schemas.microsoft.com/office/drawing/2014/main" id="{A53B3561-0775-4E94-ACEF-1736EDDE6B2D}"/>
            </a:ext>
          </a:extLst>
        </cdr:cNvPr>
        <cdr:cNvSpPr txBox="1"/>
      </cdr:nvSpPr>
      <cdr:spPr>
        <a:xfrm xmlns:a="http://schemas.openxmlformats.org/drawingml/2006/main">
          <a:off x="2174875" y="2889250"/>
          <a:ext cx="104785" cy="123783"/>
        </a:xfrm>
        <a:prstGeom xmlns:a="http://schemas.openxmlformats.org/drawingml/2006/main" prst="rect">
          <a:avLst/>
        </a:prstGeom>
        <a:solidFill xmlns:a="http://schemas.openxmlformats.org/drawingml/2006/main">
          <a:schemeClr val="tx2"/>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0.418</cdr:x>
      <cdr:y>0.90512</cdr:y>
    </cdr:from>
    <cdr:to>
      <cdr:x>0.54411</cdr:x>
      <cdr:y>0.98731</cdr:y>
    </cdr:to>
    <cdr:sp macro="" textlink="">
      <cdr:nvSpPr>
        <cdr:cNvPr id="4" name="TextBox 1">
          <a:extLst xmlns:a="http://schemas.openxmlformats.org/drawingml/2006/main">
            <a:ext uri="{FF2B5EF4-FFF2-40B4-BE49-F238E27FC236}">
              <a16:creationId xmlns:a16="http://schemas.microsoft.com/office/drawing/2014/main" id="{F2578683-473D-4EDB-B629-48623371092C}"/>
            </a:ext>
          </a:extLst>
        </cdr:cNvPr>
        <cdr:cNvSpPr txBox="1"/>
      </cdr:nvSpPr>
      <cdr:spPr>
        <a:xfrm xmlns:a="http://schemas.openxmlformats.org/drawingml/2006/main">
          <a:off x="2241550" y="2832100"/>
          <a:ext cx="676283" cy="2571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Boys</a:t>
          </a:r>
        </a:p>
      </cdr:txBody>
    </cdr:sp>
  </cdr:relSizeAnchor>
  <cdr:relSizeAnchor xmlns:cdr="http://schemas.openxmlformats.org/drawingml/2006/chartDrawing">
    <cdr:from>
      <cdr:x>0.51569</cdr:x>
      <cdr:y>0.92643</cdr:y>
    </cdr:from>
    <cdr:to>
      <cdr:x>0.53464</cdr:x>
      <cdr:y>0.96652</cdr:y>
    </cdr:to>
    <cdr:sp macro="" textlink="">
      <cdr:nvSpPr>
        <cdr:cNvPr id="5" name="TextBox 1">
          <a:extLst xmlns:a="http://schemas.openxmlformats.org/drawingml/2006/main">
            <a:ext uri="{FF2B5EF4-FFF2-40B4-BE49-F238E27FC236}">
              <a16:creationId xmlns:a16="http://schemas.microsoft.com/office/drawing/2014/main" id="{0083B910-0FF4-4EE8-9561-23A96863627E}"/>
            </a:ext>
          </a:extLst>
        </cdr:cNvPr>
        <cdr:cNvSpPr txBox="1"/>
      </cdr:nvSpPr>
      <cdr:spPr>
        <a:xfrm xmlns:a="http://schemas.openxmlformats.org/drawingml/2006/main">
          <a:off x="2765425" y="2898775"/>
          <a:ext cx="101638" cy="125440"/>
        </a:xfrm>
        <a:prstGeom xmlns:a="http://schemas.openxmlformats.org/drawingml/2006/main" prst="rect">
          <a:avLst/>
        </a:prstGeom>
        <a:solidFill xmlns:a="http://schemas.openxmlformats.org/drawingml/2006/main">
          <a:schemeClr val="tx2">
            <a:lumMod val="40000"/>
            <a:lumOff val="6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0.53523</cdr:x>
      <cdr:y>0.90817</cdr:y>
    </cdr:from>
    <cdr:to>
      <cdr:x>0.66134</cdr:x>
      <cdr:y>0.99035</cdr:y>
    </cdr:to>
    <cdr:sp macro="" textlink="">
      <cdr:nvSpPr>
        <cdr:cNvPr id="6" name="TextBox 1">
          <a:extLst xmlns:a="http://schemas.openxmlformats.org/drawingml/2006/main">
            <a:ext uri="{FF2B5EF4-FFF2-40B4-BE49-F238E27FC236}">
              <a16:creationId xmlns:a16="http://schemas.microsoft.com/office/drawing/2014/main" id="{3B7AB50B-0A1E-46DD-AADA-051B041AC30B}"/>
            </a:ext>
          </a:extLst>
        </cdr:cNvPr>
        <cdr:cNvSpPr txBox="1"/>
      </cdr:nvSpPr>
      <cdr:spPr>
        <a:xfrm xmlns:a="http://schemas.openxmlformats.org/drawingml/2006/main">
          <a:off x="2870200" y="2841625"/>
          <a:ext cx="676283" cy="2571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Girls</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100011</xdr:colOff>
      <xdr:row>32</xdr:row>
      <xdr:rowOff>109536</xdr:rowOff>
    </xdr:from>
    <xdr:to>
      <xdr:col>11</xdr:col>
      <xdr:colOff>542925</xdr:colOff>
      <xdr:row>56</xdr:row>
      <xdr:rowOff>38099</xdr:rowOff>
    </xdr:to>
    <xdr:graphicFrame macro="">
      <xdr:nvGraphicFramePr>
        <xdr:cNvPr id="3" name="Chart 2">
          <a:extLst>
            <a:ext uri="{FF2B5EF4-FFF2-40B4-BE49-F238E27FC236}">
              <a16:creationId xmlns:a16="http://schemas.microsoft.com/office/drawing/2014/main" id="{45DE8356-1355-4C9C-A8CF-0A1ED6EE5B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0.40315</cdr:x>
      <cdr:y>0.12143</cdr:y>
    </cdr:from>
    <cdr:to>
      <cdr:x>0.46789</cdr:x>
      <cdr:y>0.19067</cdr:y>
    </cdr:to>
    <cdr:sp macro="" textlink="">
      <cdr:nvSpPr>
        <cdr:cNvPr id="2" name="TextBox 1">
          <a:extLst xmlns:a="http://schemas.openxmlformats.org/drawingml/2006/main">
            <a:ext uri="{FF2B5EF4-FFF2-40B4-BE49-F238E27FC236}">
              <a16:creationId xmlns:a16="http://schemas.microsoft.com/office/drawing/2014/main" id="{0F0594D9-F664-4A59-AFF9-F6A7399B01EE}"/>
            </a:ext>
          </a:extLst>
        </cdr:cNvPr>
        <cdr:cNvSpPr txBox="1"/>
      </cdr:nvSpPr>
      <cdr:spPr>
        <a:xfrm xmlns:a="http://schemas.openxmlformats.org/drawingml/2006/main">
          <a:off x="3120016" y="610134"/>
          <a:ext cx="500978" cy="3478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IHD</a:t>
          </a:r>
        </a:p>
      </cdr:txBody>
    </cdr:sp>
  </cdr:relSizeAnchor>
  <cdr:relSizeAnchor xmlns:cdr="http://schemas.openxmlformats.org/drawingml/2006/chartDrawing">
    <cdr:from>
      <cdr:x>0.32938</cdr:x>
      <cdr:y>0.17693</cdr:y>
    </cdr:from>
    <cdr:to>
      <cdr:x>0.47211</cdr:x>
      <cdr:y>0.22798</cdr:y>
    </cdr:to>
    <cdr:sp macro="" textlink="">
      <cdr:nvSpPr>
        <cdr:cNvPr id="3" name="TextBox 1">
          <a:extLst xmlns:a="http://schemas.openxmlformats.org/drawingml/2006/main">
            <a:ext uri="{FF2B5EF4-FFF2-40B4-BE49-F238E27FC236}">
              <a16:creationId xmlns:a16="http://schemas.microsoft.com/office/drawing/2014/main" id="{88B9A45E-78D2-47B5-A8F2-92A6D0E1376A}"/>
            </a:ext>
          </a:extLst>
        </cdr:cNvPr>
        <cdr:cNvSpPr txBox="1"/>
      </cdr:nvSpPr>
      <cdr:spPr>
        <a:xfrm xmlns:a="http://schemas.openxmlformats.org/drawingml/2006/main">
          <a:off x="2549121" y="888994"/>
          <a:ext cx="1104586" cy="2564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Other cancers</a:t>
          </a:r>
        </a:p>
      </cdr:txBody>
    </cdr:sp>
  </cdr:relSizeAnchor>
  <cdr:relSizeAnchor xmlns:cdr="http://schemas.openxmlformats.org/drawingml/2006/chartDrawing">
    <cdr:from>
      <cdr:x>0.29749</cdr:x>
      <cdr:y>0.23211</cdr:y>
    </cdr:from>
    <cdr:to>
      <cdr:x>0.4818</cdr:x>
      <cdr:y>0.29914</cdr:y>
    </cdr:to>
    <cdr:sp macro="" textlink="">
      <cdr:nvSpPr>
        <cdr:cNvPr id="4" name="TextBox 1">
          <a:extLst xmlns:a="http://schemas.openxmlformats.org/drawingml/2006/main">
            <a:ext uri="{FF2B5EF4-FFF2-40B4-BE49-F238E27FC236}">
              <a16:creationId xmlns:a16="http://schemas.microsoft.com/office/drawing/2014/main" id="{1E734C3A-3F3D-4C2C-830F-CB1EED812E57}"/>
            </a:ext>
          </a:extLst>
        </cdr:cNvPr>
        <cdr:cNvSpPr txBox="1"/>
      </cdr:nvSpPr>
      <cdr:spPr>
        <a:xfrm xmlns:a="http://schemas.openxmlformats.org/drawingml/2006/main">
          <a:off x="2302279" y="1166242"/>
          <a:ext cx="1426394" cy="336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Pulmonary diease</a:t>
          </a:r>
        </a:p>
      </cdr:txBody>
    </cdr:sp>
  </cdr:relSizeAnchor>
  <cdr:relSizeAnchor xmlns:cdr="http://schemas.openxmlformats.org/drawingml/2006/chartDrawing">
    <cdr:from>
      <cdr:x>0.25081</cdr:x>
      <cdr:y>0.29147</cdr:y>
    </cdr:from>
    <cdr:to>
      <cdr:x>0.4848</cdr:x>
      <cdr:y>0.36381</cdr:y>
    </cdr:to>
    <cdr:sp macro="" textlink="">
      <cdr:nvSpPr>
        <cdr:cNvPr id="5" name="TextBox 1">
          <a:extLst xmlns:a="http://schemas.openxmlformats.org/drawingml/2006/main">
            <a:ext uri="{FF2B5EF4-FFF2-40B4-BE49-F238E27FC236}">
              <a16:creationId xmlns:a16="http://schemas.microsoft.com/office/drawing/2014/main" id="{51BB4D76-A9C6-4BBF-BC57-B2113FD673E2}"/>
            </a:ext>
          </a:extLst>
        </cdr:cNvPr>
        <cdr:cNvSpPr txBox="1"/>
      </cdr:nvSpPr>
      <cdr:spPr>
        <a:xfrm xmlns:a="http://schemas.openxmlformats.org/drawingml/2006/main">
          <a:off x="1941037" y="1464449"/>
          <a:ext cx="1810824" cy="3635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Other circulatory disease</a:t>
          </a:r>
        </a:p>
      </cdr:txBody>
    </cdr:sp>
  </cdr:relSizeAnchor>
  <cdr:relSizeAnchor xmlns:cdr="http://schemas.openxmlformats.org/drawingml/2006/chartDrawing">
    <cdr:from>
      <cdr:x>0.34457</cdr:x>
      <cdr:y>0.34816</cdr:y>
    </cdr:from>
    <cdr:to>
      <cdr:x>0.48123</cdr:x>
      <cdr:y>0.42051</cdr:y>
    </cdr:to>
    <cdr:sp macro="" textlink="">
      <cdr:nvSpPr>
        <cdr:cNvPr id="6" name="TextBox 1">
          <a:extLst xmlns:a="http://schemas.openxmlformats.org/drawingml/2006/main">
            <a:ext uri="{FF2B5EF4-FFF2-40B4-BE49-F238E27FC236}">
              <a16:creationId xmlns:a16="http://schemas.microsoft.com/office/drawing/2014/main" id="{D51C1F06-D460-4096-B5FC-8FC2C290E0FF}"/>
            </a:ext>
          </a:extLst>
        </cdr:cNvPr>
        <cdr:cNvSpPr txBox="1"/>
      </cdr:nvSpPr>
      <cdr:spPr>
        <a:xfrm xmlns:a="http://schemas.openxmlformats.org/drawingml/2006/main">
          <a:off x="2666663" y="1749300"/>
          <a:ext cx="1057618" cy="3635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Lung cancer</a:t>
          </a:r>
        </a:p>
      </cdr:txBody>
    </cdr:sp>
  </cdr:relSizeAnchor>
  <cdr:relSizeAnchor xmlns:cdr="http://schemas.openxmlformats.org/drawingml/2006/chartDrawing">
    <cdr:from>
      <cdr:x>0.3865</cdr:x>
      <cdr:y>0.40523</cdr:y>
    </cdr:from>
    <cdr:to>
      <cdr:x>0.47326</cdr:x>
      <cdr:y>0.47758</cdr:y>
    </cdr:to>
    <cdr:sp macro="" textlink="">
      <cdr:nvSpPr>
        <cdr:cNvPr id="7" name="TextBox 1">
          <a:extLst xmlns:a="http://schemas.openxmlformats.org/drawingml/2006/main">
            <a:ext uri="{FF2B5EF4-FFF2-40B4-BE49-F238E27FC236}">
              <a16:creationId xmlns:a16="http://schemas.microsoft.com/office/drawing/2014/main" id="{D51C1F06-D460-4096-B5FC-8FC2C290E0FF}"/>
            </a:ext>
          </a:extLst>
        </cdr:cNvPr>
        <cdr:cNvSpPr txBox="1"/>
      </cdr:nvSpPr>
      <cdr:spPr>
        <a:xfrm xmlns:a="http://schemas.openxmlformats.org/drawingml/2006/main">
          <a:off x="2991122" y="2036072"/>
          <a:ext cx="671448" cy="3635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Stroke</a:t>
          </a:r>
        </a:p>
      </cdr:txBody>
    </cdr:sp>
  </cdr:relSizeAnchor>
  <cdr:relSizeAnchor xmlns:cdr="http://schemas.openxmlformats.org/drawingml/2006/chartDrawing">
    <cdr:from>
      <cdr:x>0.33378</cdr:x>
      <cdr:y>0.46192</cdr:y>
    </cdr:from>
    <cdr:to>
      <cdr:x>0.47561</cdr:x>
      <cdr:y>0.53427</cdr:y>
    </cdr:to>
    <cdr:sp macro="" textlink="">
      <cdr:nvSpPr>
        <cdr:cNvPr id="8" name="TextBox 1">
          <a:extLst xmlns:a="http://schemas.openxmlformats.org/drawingml/2006/main">
            <a:ext uri="{FF2B5EF4-FFF2-40B4-BE49-F238E27FC236}">
              <a16:creationId xmlns:a16="http://schemas.microsoft.com/office/drawing/2014/main" id="{D1B8F2A9-9751-4B1F-9127-110243367CD9}"/>
            </a:ext>
          </a:extLst>
        </cdr:cNvPr>
        <cdr:cNvSpPr txBox="1"/>
      </cdr:nvSpPr>
      <cdr:spPr>
        <a:xfrm xmlns:a="http://schemas.openxmlformats.org/drawingml/2006/main">
          <a:off x="2583168" y="2320899"/>
          <a:ext cx="1097626" cy="3635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Accidents etc.</a:t>
          </a:r>
        </a:p>
      </cdr:txBody>
    </cdr:sp>
  </cdr:relSizeAnchor>
  <cdr:relSizeAnchor xmlns:cdr="http://schemas.openxmlformats.org/drawingml/2006/chartDrawing">
    <cdr:from>
      <cdr:x>0.31736</cdr:x>
      <cdr:y>0.519</cdr:y>
    </cdr:from>
    <cdr:to>
      <cdr:x>0.48189</cdr:x>
      <cdr:y>0.59135</cdr:y>
    </cdr:to>
    <cdr:sp macro="" textlink="">
      <cdr:nvSpPr>
        <cdr:cNvPr id="9" name="TextBox 1">
          <a:extLst xmlns:a="http://schemas.openxmlformats.org/drawingml/2006/main">
            <a:ext uri="{FF2B5EF4-FFF2-40B4-BE49-F238E27FC236}">
              <a16:creationId xmlns:a16="http://schemas.microsoft.com/office/drawing/2014/main" id="{76F4598B-C53E-4BEA-9174-37140D797A9F}"/>
            </a:ext>
          </a:extLst>
        </cdr:cNvPr>
        <cdr:cNvSpPr txBox="1"/>
      </cdr:nvSpPr>
      <cdr:spPr>
        <a:xfrm xmlns:a="http://schemas.openxmlformats.org/drawingml/2006/main">
          <a:off x="2456099" y="2607672"/>
          <a:ext cx="1273315" cy="3635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Nervous system</a:t>
          </a:r>
        </a:p>
      </cdr:txBody>
    </cdr:sp>
  </cdr:relSizeAnchor>
  <cdr:relSizeAnchor xmlns:cdr="http://schemas.openxmlformats.org/drawingml/2006/chartDrawing">
    <cdr:from>
      <cdr:x>0.34346</cdr:x>
      <cdr:y>0.58099</cdr:y>
    </cdr:from>
    <cdr:to>
      <cdr:x>0.47405</cdr:x>
      <cdr:y>0.65334</cdr:y>
    </cdr:to>
    <cdr:sp macro="" textlink="">
      <cdr:nvSpPr>
        <cdr:cNvPr id="10" name="TextBox 1">
          <a:extLst xmlns:a="http://schemas.openxmlformats.org/drawingml/2006/main">
            <a:ext uri="{FF2B5EF4-FFF2-40B4-BE49-F238E27FC236}">
              <a16:creationId xmlns:a16="http://schemas.microsoft.com/office/drawing/2014/main" id="{408CD7B6-2010-4636-8E7C-E414549B2641}"/>
            </a:ext>
          </a:extLst>
        </cdr:cNvPr>
        <cdr:cNvSpPr txBox="1"/>
      </cdr:nvSpPr>
      <cdr:spPr>
        <a:xfrm xmlns:a="http://schemas.openxmlformats.org/drawingml/2006/main">
          <a:off x="2658050" y="2919162"/>
          <a:ext cx="1010650" cy="3635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Other cause</a:t>
          </a:r>
        </a:p>
      </cdr:txBody>
    </cdr:sp>
  </cdr:relSizeAnchor>
  <cdr:relSizeAnchor xmlns:cdr="http://schemas.openxmlformats.org/drawingml/2006/chartDrawing">
    <cdr:from>
      <cdr:x>0.30792</cdr:x>
      <cdr:y>0.63694</cdr:y>
    </cdr:from>
    <cdr:to>
      <cdr:x>0.4801</cdr:x>
      <cdr:y>0.70929</cdr:y>
    </cdr:to>
    <cdr:sp macro="" textlink="">
      <cdr:nvSpPr>
        <cdr:cNvPr id="11" name="TextBox 1">
          <a:extLst xmlns:a="http://schemas.openxmlformats.org/drawingml/2006/main">
            <a:ext uri="{FF2B5EF4-FFF2-40B4-BE49-F238E27FC236}">
              <a16:creationId xmlns:a16="http://schemas.microsoft.com/office/drawing/2014/main" id="{C0237548-85B2-4818-8C6B-43F39D07E5AD}"/>
            </a:ext>
          </a:extLst>
        </cdr:cNvPr>
        <cdr:cNvSpPr txBox="1"/>
      </cdr:nvSpPr>
      <cdr:spPr>
        <a:xfrm xmlns:a="http://schemas.openxmlformats.org/drawingml/2006/main">
          <a:off x="2383039" y="3200254"/>
          <a:ext cx="1332458" cy="363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Intestinal</a:t>
          </a:r>
          <a:r>
            <a:rPr lang="en-GB" sz="1000" baseline="0">
              <a:latin typeface="Arial" panose="020B0604020202020204" pitchFamily="34" charset="0"/>
              <a:cs typeface="Arial" panose="020B0604020202020204" pitchFamily="34" charset="0"/>
            </a:rPr>
            <a:t> disease</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0.19639</cdr:x>
      <cdr:y>0.69478</cdr:y>
    </cdr:from>
    <cdr:to>
      <cdr:x>0.48972</cdr:x>
      <cdr:y>0.76713</cdr:y>
    </cdr:to>
    <cdr:sp macro="" textlink="">
      <cdr:nvSpPr>
        <cdr:cNvPr id="12" name="TextBox 1">
          <a:extLst xmlns:a="http://schemas.openxmlformats.org/drawingml/2006/main">
            <a:ext uri="{FF2B5EF4-FFF2-40B4-BE49-F238E27FC236}">
              <a16:creationId xmlns:a16="http://schemas.microsoft.com/office/drawing/2014/main" id="{96E5DAD5-6CCC-4AF3-9140-F0D1B6750E3E}"/>
            </a:ext>
          </a:extLst>
        </cdr:cNvPr>
        <cdr:cNvSpPr txBox="1"/>
      </cdr:nvSpPr>
      <cdr:spPr>
        <a:xfrm xmlns:a="http://schemas.openxmlformats.org/drawingml/2006/main">
          <a:off x="1519906" y="3490872"/>
          <a:ext cx="2270050" cy="3635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Mental and behavioural</a:t>
          </a:r>
          <a:r>
            <a:rPr lang="en-GB" sz="1000" baseline="0">
              <a:latin typeface="Arial" panose="020B0604020202020204" pitchFamily="34" charset="0"/>
              <a:cs typeface="Arial" panose="020B0604020202020204" pitchFamily="34" charset="0"/>
            </a:rPr>
            <a:t> illnesses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0.32985</cdr:x>
      <cdr:y>0.7526</cdr:y>
    </cdr:from>
    <cdr:to>
      <cdr:x>0.47213</cdr:x>
      <cdr:y>0.82494</cdr:y>
    </cdr:to>
    <cdr:sp macro="" textlink="">
      <cdr:nvSpPr>
        <cdr:cNvPr id="13" name="TextBox 1">
          <a:extLst xmlns:a="http://schemas.openxmlformats.org/drawingml/2006/main">
            <a:ext uri="{FF2B5EF4-FFF2-40B4-BE49-F238E27FC236}">
              <a16:creationId xmlns:a16="http://schemas.microsoft.com/office/drawing/2014/main" id="{A176AC11-092F-48E0-8A92-A2CD99644F64}"/>
            </a:ext>
          </a:extLst>
        </cdr:cNvPr>
        <cdr:cNvSpPr txBox="1"/>
      </cdr:nvSpPr>
      <cdr:spPr>
        <a:xfrm xmlns:a="http://schemas.openxmlformats.org/drawingml/2006/main">
          <a:off x="2552768" y="3781368"/>
          <a:ext cx="1101102" cy="3635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Genito-urinary</a:t>
          </a:r>
        </a:p>
      </cdr:txBody>
    </cdr:sp>
  </cdr:relSizeAnchor>
  <cdr:relSizeAnchor xmlns:cdr="http://schemas.openxmlformats.org/drawingml/2006/chartDrawing">
    <cdr:from>
      <cdr:x>0.3366</cdr:x>
      <cdr:y>0.80626</cdr:y>
    </cdr:from>
    <cdr:to>
      <cdr:x>0.47191</cdr:x>
      <cdr:y>0.87861</cdr:y>
    </cdr:to>
    <cdr:sp macro="" textlink="">
      <cdr:nvSpPr>
        <cdr:cNvPr id="14" name="TextBox 1">
          <a:extLst xmlns:a="http://schemas.openxmlformats.org/drawingml/2006/main">
            <a:ext uri="{FF2B5EF4-FFF2-40B4-BE49-F238E27FC236}">
              <a16:creationId xmlns:a16="http://schemas.microsoft.com/office/drawing/2014/main" id="{D790953F-8A82-4806-BE93-918061FDAA79}"/>
            </a:ext>
          </a:extLst>
        </cdr:cNvPr>
        <cdr:cNvSpPr txBox="1"/>
      </cdr:nvSpPr>
      <cdr:spPr>
        <a:xfrm xmlns:a="http://schemas.openxmlformats.org/drawingml/2006/main">
          <a:off x="2604953" y="4051024"/>
          <a:ext cx="1047177" cy="3635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Liver disease</a:t>
          </a:r>
        </a:p>
      </cdr:txBody>
    </cdr:sp>
  </cdr:relSizeAnchor>
  <cdr:relSizeAnchor xmlns:cdr="http://schemas.openxmlformats.org/drawingml/2006/chartDrawing">
    <cdr:from>
      <cdr:x>0.23732</cdr:x>
      <cdr:y>0.86523</cdr:y>
    </cdr:from>
    <cdr:to>
      <cdr:x>0.48862</cdr:x>
      <cdr:y>0.93758</cdr:y>
    </cdr:to>
    <cdr:sp macro="" textlink="">
      <cdr:nvSpPr>
        <cdr:cNvPr id="15" name="TextBox 1">
          <a:extLst xmlns:a="http://schemas.openxmlformats.org/drawingml/2006/main">
            <a:ext uri="{FF2B5EF4-FFF2-40B4-BE49-F238E27FC236}">
              <a16:creationId xmlns:a16="http://schemas.microsoft.com/office/drawing/2014/main" id="{E5A956D7-849A-43C5-88A6-8C0E7119C465}"/>
            </a:ext>
          </a:extLst>
        </cdr:cNvPr>
        <cdr:cNvSpPr txBox="1"/>
      </cdr:nvSpPr>
      <cdr:spPr>
        <a:xfrm xmlns:a="http://schemas.openxmlformats.org/drawingml/2006/main">
          <a:off x="1836665" y="4347310"/>
          <a:ext cx="1944763" cy="363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Abnormalities</a:t>
          </a:r>
          <a:r>
            <a:rPr lang="en-GB" sz="1000" baseline="0">
              <a:latin typeface="Arial" panose="020B0604020202020204" pitchFamily="34" charset="0"/>
              <a:cs typeface="Arial" panose="020B0604020202020204" pitchFamily="34" charset="0"/>
            </a:rPr>
            <a:t> &amp; lab results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0.3675</cdr:x>
      <cdr:y>0.9261</cdr:y>
    </cdr:from>
    <cdr:to>
      <cdr:x>0.47314</cdr:x>
      <cdr:y>0.98288</cdr:y>
    </cdr:to>
    <cdr:sp macro="" textlink="">
      <cdr:nvSpPr>
        <cdr:cNvPr id="16" name="TextBox 1">
          <a:extLst xmlns:a="http://schemas.openxmlformats.org/drawingml/2006/main">
            <a:ext uri="{FF2B5EF4-FFF2-40B4-BE49-F238E27FC236}">
              <a16:creationId xmlns:a16="http://schemas.microsoft.com/office/drawing/2014/main" id="{E5A956D7-849A-43C5-88A6-8C0E7119C465}"/>
            </a:ext>
          </a:extLst>
        </cdr:cNvPr>
        <cdr:cNvSpPr txBox="1"/>
      </cdr:nvSpPr>
      <cdr:spPr>
        <a:xfrm xmlns:a="http://schemas.openxmlformats.org/drawingml/2006/main">
          <a:off x="2844093" y="4653132"/>
          <a:ext cx="817562" cy="2853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Diabetes</a:t>
          </a:r>
        </a:p>
      </cdr:txBody>
    </cdr:sp>
  </cdr:relSizeAnchor>
  <cdr:relSizeAnchor xmlns:cdr="http://schemas.openxmlformats.org/drawingml/2006/chartDrawing">
    <cdr:from>
      <cdr:x>0.42632</cdr:x>
      <cdr:y>0.08728</cdr:y>
    </cdr:from>
    <cdr:to>
      <cdr:x>0.49106</cdr:x>
      <cdr:y>0.15652</cdr:y>
    </cdr:to>
    <cdr:sp macro="" textlink="">
      <cdr:nvSpPr>
        <cdr:cNvPr id="17" name="TextBox 1">
          <a:extLst xmlns:a="http://schemas.openxmlformats.org/drawingml/2006/main">
            <a:ext uri="{FF2B5EF4-FFF2-40B4-BE49-F238E27FC236}">
              <a16:creationId xmlns:a16="http://schemas.microsoft.com/office/drawing/2014/main" id="{A7D493B8-1076-495E-8DE8-759D639FEB9E}"/>
            </a:ext>
          </a:extLst>
        </cdr:cNvPr>
        <cdr:cNvSpPr txBox="1"/>
      </cdr:nvSpPr>
      <cdr:spPr>
        <a:xfrm xmlns:a="http://schemas.openxmlformats.org/drawingml/2006/main">
          <a:off x="3299354" y="438527"/>
          <a:ext cx="500978" cy="3478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Men</a:t>
          </a:r>
        </a:p>
      </cdr:txBody>
    </cdr:sp>
  </cdr:relSizeAnchor>
  <cdr:relSizeAnchor xmlns:cdr="http://schemas.openxmlformats.org/drawingml/2006/chartDrawing">
    <cdr:from>
      <cdr:x>0.59784</cdr:x>
      <cdr:y>0.08728</cdr:y>
    </cdr:from>
    <cdr:to>
      <cdr:x>0.71382</cdr:x>
      <cdr:y>0.15379</cdr:y>
    </cdr:to>
    <cdr:sp macro="" textlink="">
      <cdr:nvSpPr>
        <cdr:cNvPr id="18" name="TextBox 1">
          <a:extLst xmlns:a="http://schemas.openxmlformats.org/drawingml/2006/main">
            <a:ext uri="{FF2B5EF4-FFF2-40B4-BE49-F238E27FC236}">
              <a16:creationId xmlns:a16="http://schemas.microsoft.com/office/drawing/2014/main" id="{29A805D8-2009-4911-8D8D-8134F9C09D99}"/>
            </a:ext>
          </a:extLst>
        </cdr:cNvPr>
        <cdr:cNvSpPr txBox="1"/>
      </cdr:nvSpPr>
      <cdr:spPr>
        <a:xfrm xmlns:a="http://schemas.openxmlformats.org/drawingml/2006/main">
          <a:off x="4626700" y="438527"/>
          <a:ext cx="897585" cy="334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Women</a:t>
          </a:r>
        </a:p>
      </cdr:txBody>
    </cdr:sp>
  </cdr:relSizeAnchor>
  <cdr:relSizeAnchor xmlns:cdr="http://schemas.openxmlformats.org/drawingml/2006/chartDrawing">
    <cdr:from>
      <cdr:x>0.72456</cdr:x>
      <cdr:y>0.08577</cdr:y>
    </cdr:from>
    <cdr:to>
      <cdr:x>0.79738</cdr:x>
      <cdr:y>0.15228</cdr:y>
    </cdr:to>
    <cdr:sp macro="" textlink="">
      <cdr:nvSpPr>
        <cdr:cNvPr id="19" name="TextBox 1">
          <a:extLst xmlns:a="http://schemas.openxmlformats.org/drawingml/2006/main">
            <a:ext uri="{FF2B5EF4-FFF2-40B4-BE49-F238E27FC236}">
              <a16:creationId xmlns:a16="http://schemas.microsoft.com/office/drawing/2014/main" id="{88CE62FB-002B-4C86-BB67-8552A34ED6B0}"/>
            </a:ext>
          </a:extLst>
        </cdr:cNvPr>
        <cdr:cNvSpPr txBox="1"/>
      </cdr:nvSpPr>
      <cdr:spPr>
        <a:xfrm xmlns:a="http://schemas.openxmlformats.org/drawingml/2006/main">
          <a:off x="5607377" y="430935"/>
          <a:ext cx="563600" cy="334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Rank</a:t>
          </a:r>
        </a:p>
      </cdr:txBody>
    </cdr:sp>
  </cdr:relSizeAnchor>
  <cdr:relSizeAnchor xmlns:cdr="http://schemas.openxmlformats.org/drawingml/2006/chartDrawing">
    <cdr:from>
      <cdr:x>0.84738</cdr:x>
      <cdr:y>0.92246</cdr:y>
    </cdr:from>
    <cdr:to>
      <cdr:x>0.98921</cdr:x>
      <cdr:y>0.98176</cdr:y>
    </cdr:to>
    <cdr:sp macro="" textlink="">
      <cdr:nvSpPr>
        <cdr:cNvPr id="20" name="TextBox 19">
          <a:extLst xmlns:a="http://schemas.openxmlformats.org/drawingml/2006/main">
            <a:ext uri="{FF2B5EF4-FFF2-40B4-BE49-F238E27FC236}">
              <a16:creationId xmlns:a16="http://schemas.microsoft.com/office/drawing/2014/main" id="{E117E050-BADF-4737-B7B6-947190861A4A}"/>
            </a:ext>
          </a:extLst>
        </cdr:cNvPr>
        <cdr:cNvSpPr txBox="1"/>
      </cdr:nvSpPr>
      <cdr:spPr>
        <a:xfrm xmlns:a="http://schemas.openxmlformats.org/drawingml/2006/main">
          <a:off x="6557964" y="3852864"/>
          <a:ext cx="1097603" cy="24765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Source: ONS LS</a:t>
          </a:r>
        </a:p>
      </cdr:txBody>
    </cdr:sp>
  </cdr:relSizeAnchor>
  <cdr:relSizeAnchor xmlns:cdr="http://schemas.openxmlformats.org/drawingml/2006/chartDrawing">
    <cdr:from>
      <cdr:x>0.40315</cdr:x>
      <cdr:y>0.12143</cdr:y>
    </cdr:from>
    <cdr:to>
      <cdr:x>0.46789</cdr:x>
      <cdr:y>0.19067</cdr:y>
    </cdr:to>
    <cdr:sp macro="" textlink="">
      <cdr:nvSpPr>
        <cdr:cNvPr id="21" name="TextBox 1">
          <a:extLst xmlns:a="http://schemas.openxmlformats.org/drawingml/2006/main">
            <a:ext uri="{FF2B5EF4-FFF2-40B4-BE49-F238E27FC236}">
              <a16:creationId xmlns:a16="http://schemas.microsoft.com/office/drawing/2014/main" id="{0F0594D9-F664-4A59-AFF9-F6A7399B01EE}"/>
            </a:ext>
          </a:extLst>
        </cdr:cNvPr>
        <cdr:cNvSpPr txBox="1"/>
      </cdr:nvSpPr>
      <cdr:spPr>
        <a:xfrm xmlns:a="http://schemas.openxmlformats.org/drawingml/2006/main">
          <a:off x="3120016" y="610134"/>
          <a:ext cx="500978" cy="3478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IHD</a:t>
          </a:r>
        </a:p>
      </cdr:txBody>
    </cdr:sp>
  </cdr:relSizeAnchor>
  <cdr:relSizeAnchor xmlns:cdr="http://schemas.openxmlformats.org/drawingml/2006/chartDrawing">
    <cdr:from>
      <cdr:x>0.32938</cdr:x>
      <cdr:y>0.17693</cdr:y>
    </cdr:from>
    <cdr:to>
      <cdr:x>0.47211</cdr:x>
      <cdr:y>0.22798</cdr:y>
    </cdr:to>
    <cdr:sp macro="" textlink="">
      <cdr:nvSpPr>
        <cdr:cNvPr id="22" name="TextBox 1">
          <a:extLst xmlns:a="http://schemas.openxmlformats.org/drawingml/2006/main">
            <a:ext uri="{FF2B5EF4-FFF2-40B4-BE49-F238E27FC236}">
              <a16:creationId xmlns:a16="http://schemas.microsoft.com/office/drawing/2014/main" id="{88B9A45E-78D2-47B5-A8F2-92A6D0E1376A}"/>
            </a:ext>
          </a:extLst>
        </cdr:cNvPr>
        <cdr:cNvSpPr txBox="1"/>
      </cdr:nvSpPr>
      <cdr:spPr>
        <a:xfrm xmlns:a="http://schemas.openxmlformats.org/drawingml/2006/main">
          <a:off x="2549121" y="888994"/>
          <a:ext cx="1104586" cy="2564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Other cancers</a:t>
          </a:r>
        </a:p>
      </cdr:txBody>
    </cdr:sp>
  </cdr:relSizeAnchor>
  <cdr:relSizeAnchor xmlns:cdr="http://schemas.openxmlformats.org/drawingml/2006/chartDrawing">
    <cdr:from>
      <cdr:x>0.29749</cdr:x>
      <cdr:y>0.23211</cdr:y>
    </cdr:from>
    <cdr:to>
      <cdr:x>0.4818</cdr:x>
      <cdr:y>0.29914</cdr:y>
    </cdr:to>
    <cdr:sp macro="" textlink="">
      <cdr:nvSpPr>
        <cdr:cNvPr id="23" name="TextBox 1">
          <a:extLst xmlns:a="http://schemas.openxmlformats.org/drawingml/2006/main">
            <a:ext uri="{FF2B5EF4-FFF2-40B4-BE49-F238E27FC236}">
              <a16:creationId xmlns:a16="http://schemas.microsoft.com/office/drawing/2014/main" id="{1E734C3A-3F3D-4C2C-830F-CB1EED812E57}"/>
            </a:ext>
          </a:extLst>
        </cdr:cNvPr>
        <cdr:cNvSpPr txBox="1"/>
      </cdr:nvSpPr>
      <cdr:spPr>
        <a:xfrm xmlns:a="http://schemas.openxmlformats.org/drawingml/2006/main">
          <a:off x="2302279" y="1166242"/>
          <a:ext cx="1426394" cy="336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Pulmonary diease</a:t>
          </a:r>
        </a:p>
      </cdr:txBody>
    </cdr:sp>
  </cdr:relSizeAnchor>
  <cdr:relSizeAnchor xmlns:cdr="http://schemas.openxmlformats.org/drawingml/2006/chartDrawing">
    <cdr:from>
      <cdr:x>0.25081</cdr:x>
      <cdr:y>0.29147</cdr:y>
    </cdr:from>
    <cdr:to>
      <cdr:x>0.4848</cdr:x>
      <cdr:y>0.36381</cdr:y>
    </cdr:to>
    <cdr:sp macro="" textlink="">
      <cdr:nvSpPr>
        <cdr:cNvPr id="24" name="TextBox 1">
          <a:extLst xmlns:a="http://schemas.openxmlformats.org/drawingml/2006/main">
            <a:ext uri="{FF2B5EF4-FFF2-40B4-BE49-F238E27FC236}">
              <a16:creationId xmlns:a16="http://schemas.microsoft.com/office/drawing/2014/main" id="{51BB4D76-A9C6-4BBF-BC57-B2113FD673E2}"/>
            </a:ext>
          </a:extLst>
        </cdr:cNvPr>
        <cdr:cNvSpPr txBox="1"/>
      </cdr:nvSpPr>
      <cdr:spPr>
        <a:xfrm xmlns:a="http://schemas.openxmlformats.org/drawingml/2006/main">
          <a:off x="1941037" y="1464449"/>
          <a:ext cx="1810824" cy="3635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Other circulatory disease</a:t>
          </a:r>
        </a:p>
      </cdr:txBody>
    </cdr:sp>
  </cdr:relSizeAnchor>
  <cdr:relSizeAnchor xmlns:cdr="http://schemas.openxmlformats.org/drawingml/2006/chartDrawing">
    <cdr:from>
      <cdr:x>0.34457</cdr:x>
      <cdr:y>0.34816</cdr:y>
    </cdr:from>
    <cdr:to>
      <cdr:x>0.48123</cdr:x>
      <cdr:y>0.42051</cdr:y>
    </cdr:to>
    <cdr:sp macro="" textlink="">
      <cdr:nvSpPr>
        <cdr:cNvPr id="25" name="TextBox 1">
          <a:extLst xmlns:a="http://schemas.openxmlformats.org/drawingml/2006/main">
            <a:ext uri="{FF2B5EF4-FFF2-40B4-BE49-F238E27FC236}">
              <a16:creationId xmlns:a16="http://schemas.microsoft.com/office/drawing/2014/main" id="{D51C1F06-D460-4096-B5FC-8FC2C290E0FF}"/>
            </a:ext>
          </a:extLst>
        </cdr:cNvPr>
        <cdr:cNvSpPr txBox="1"/>
      </cdr:nvSpPr>
      <cdr:spPr>
        <a:xfrm xmlns:a="http://schemas.openxmlformats.org/drawingml/2006/main">
          <a:off x="2666663" y="1749300"/>
          <a:ext cx="1057618" cy="3635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Lung cancer</a:t>
          </a:r>
        </a:p>
      </cdr:txBody>
    </cdr:sp>
  </cdr:relSizeAnchor>
  <cdr:relSizeAnchor xmlns:cdr="http://schemas.openxmlformats.org/drawingml/2006/chartDrawing">
    <cdr:from>
      <cdr:x>0.3865</cdr:x>
      <cdr:y>0.40523</cdr:y>
    </cdr:from>
    <cdr:to>
      <cdr:x>0.47326</cdr:x>
      <cdr:y>0.47758</cdr:y>
    </cdr:to>
    <cdr:sp macro="" textlink="">
      <cdr:nvSpPr>
        <cdr:cNvPr id="26" name="TextBox 1">
          <a:extLst xmlns:a="http://schemas.openxmlformats.org/drawingml/2006/main">
            <a:ext uri="{FF2B5EF4-FFF2-40B4-BE49-F238E27FC236}">
              <a16:creationId xmlns:a16="http://schemas.microsoft.com/office/drawing/2014/main" id="{D51C1F06-D460-4096-B5FC-8FC2C290E0FF}"/>
            </a:ext>
          </a:extLst>
        </cdr:cNvPr>
        <cdr:cNvSpPr txBox="1"/>
      </cdr:nvSpPr>
      <cdr:spPr>
        <a:xfrm xmlns:a="http://schemas.openxmlformats.org/drawingml/2006/main">
          <a:off x="2991122" y="2036072"/>
          <a:ext cx="671448" cy="3635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Stroke</a:t>
          </a:r>
        </a:p>
      </cdr:txBody>
    </cdr:sp>
  </cdr:relSizeAnchor>
  <cdr:relSizeAnchor xmlns:cdr="http://schemas.openxmlformats.org/drawingml/2006/chartDrawing">
    <cdr:from>
      <cdr:x>0.33378</cdr:x>
      <cdr:y>0.46192</cdr:y>
    </cdr:from>
    <cdr:to>
      <cdr:x>0.47561</cdr:x>
      <cdr:y>0.53427</cdr:y>
    </cdr:to>
    <cdr:sp macro="" textlink="">
      <cdr:nvSpPr>
        <cdr:cNvPr id="27" name="TextBox 1">
          <a:extLst xmlns:a="http://schemas.openxmlformats.org/drawingml/2006/main">
            <a:ext uri="{FF2B5EF4-FFF2-40B4-BE49-F238E27FC236}">
              <a16:creationId xmlns:a16="http://schemas.microsoft.com/office/drawing/2014/main" id="{D1B8F2A9-9751-4B1F-9127-110243367CD9}"/>
            </a:ext>
          </a:extLst>
        </cdr:cNvPr>
        <cdr:cNvSpPr txBox="1"/>
      </cdr:nvSpPr>
      <cdr:spPr>
        <a:xfrm xmlns:a="http://schemas.openxmlformats.org/drawingml/2006/main">
          <a:off x="2583168" y="2320899"/>
          <a:ext cx="1097626" cy="3635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Accidents etc.</a:t>
          </a:r>
        </a:p>
      </cdr:txBody>
    </cdr:sp>
  </cdr:relSizeAnchor>
  <cdr:relSizeAnchor xmlns:cdr="http://schemas.openxmlformats.org/drawingml/2006/chartDrawing">
    <cdr:from>
      <cdr:x>0.31736</cdr:x>
      <cdr:y>0.519</cdr:y>
    </cdr:from>
    <cdr:to>
      <cdr:x>0.48189</cdr:x>
      <cdr:y>0.59135</cdr:y>
    </cdr:to>
    <cdr:sp macro="" textlink="">
      <cdr:nvSpPr>
        <cdr:cNvPr id="28" name="TextBox 1">
          <a:extLst xmlns:a="http://schemas.openxmlformats.org/drawingml/2006/main">
            <a:ext uri="{FF2B5EF4-FFF2-40B4-BE49-F238E27FC236}">
              <a16:creationId xmlns:a16="http://schemas.microsoft.com/office/drawing/2014/main" id="{76F4598B-C53E-4BEA-9174-37140D797A9F}"/>
            </a:ext>
          </a:extLst>
        </cdr:cNvPr>
        <cdr:cNvSpPr txBox="1"/>
      </cdr:nvSpPr>
      <cdr:spPr>
        <a:xfrm xmlns:a="http://schemas.openxmlformats.org/drawingml/2006/main">
          <a:off x="2456099" y="2607672"/>
          <a:ext cx="1273315" cy="3635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Nervous system</a:t>
          </a:r>
        </a:p>
      </cdr:txBody>
    </cdr:sp>
  </cdr:relSizeAnchor>
  <cdr:relSizeAnchor xmlns:cdr="http://schemas.openxmlformats.org/drawingml/2006/chartDrawing">
    <cdr:from>
      <cdr:x>0.34346</cdr:x>
      <cdr:y>0.58099</cdr:y>
    </cdr:from>
    <cdr:to>
      <cdr:x>0.47405</cdr:x>
      <cdr:y>0.65334</cdr:y>
    </cdr:to>
    <cdr:sp macro="" textlink="">
      <cdr:nvSpPr>
        <cdr:cNvPr id="29" name="TextBox 1">
          <a:extLst xmlns:a="http://schemas.openxmlformats.org/drawingml/2006/main">
            <a:ext uri="{FF2B5EF4-FFF2-40B4-BE49-F238E27FC236}">
              <a16:creationId xmlns:a16="http://schemas.microsoft.com/office/drawing/2014/main" id="{408CD7B6-2010-4636-8E7C-E414549B2641}"/>
            </a:ext>
          </a:extLst>
        </cdr:cNvPr>
        <cdr:cNvSpPr txBox="1"/>
      </cdr:nvSpPr>
      <cdr:spPr>
        <a:xfrm xmlns:a="http://schemas.openxmlformats.org/drawingml/2006/main">
          <a:off x="2658050" y="2919162"/>
          <a:ext cx="1010650" cy="3635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Other cause</a:t>
          </a:r>
        </a:p>
      </cdr:txBody>
    </cdr:sp>
  </cdr:relSizeAnchor>
  <cdr:relSizeAnchor xmlns:cdr="http://schemas.openxmlformats.org/drawingml/2006/chartDrawing">
    <cdr:from>
      <cdr:x>0.30792</cdr:x>
      <cdr:y>0.63694</cdr:y>
    </cdr:from>
    <cdr:to>
      <cdr:x>0.4801</cdr:x>
      <cdr:y>0.70929</cdr:y>
    </cdr:to>
    <cdr:sp macro="" textlink="">
      <cdr:nvSpPr>
        <cdr:cNvPr id="30" name="TextBox 1">
          <a:extLst xmlns:a="http://schemas.openxmlformats.org/drawingml/2006/main">
            <a:ext uri="{FF2B5EF4-FFF2-40B4-BE49-F238E27FC236}">
              <a16:creationId xmlns:a16="http://schemas.microsoft.com/office/drawing/2014/main" id="{C0237548-85B2-4818-8C6B-43F39D07E5AD}"/>
            </a:ext>
          </a:extLst>
        </cdr:cNvPr>
        <cdr:cNvSpPr txBox="1"/>
      </cdr:nvSpPr>
      <cdr:spPr>
        <a:xfrm xmlns:a="http://schemas.openxmlformats.org/drawingml/2006/main">
          <a:off x="2383039" y="3200254"/>
          <a:ext cx="1332458" cy="363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Intestinal</a:t>
          </a:r>
          <a:r>
            <a:rPr lang="en-GB" sz="1000" baseline="0">
              <a:latin typeface="Arial" panose="020B0604020202020204" pitchFamily="34" charset="0"/>
              <a:cs typeface="Arial" panose="020B0604020202020204" pitchFamily="34" charset="0"/>
            </a:rPr>
            <a:t> disease</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0.19639</cdr:x>
      <cdr:y>0.69478</cdr:y>
    </cdr:from>
    <cdr:to>
      <cdr:x>0.48972</cdr:x>
      <cdr:y>0.76713</cdr:y>
    </cdr:to>
    <cdr:sp macro="" textlink="">
      <cdr:nvSpPr>
        <cdr:cNvPr id="31" name="TextBox 1">
          <a:extLst xmlns:a="http://schemas.openxmlformats.org/drawingml/2006/main">
            <a:ext uri="{FF2B5EF4-FFF2-40B4-BE49-F238E27FC236}">
              <a16:creationId xmlns:a16="http://schemas.microsoft.com/office/drawing/2014/main" id="{96E5DAD5-6CCC-4AF3-9140-F0D1B6750E3E}"/>
            </a:ext>
          </a:extLst>
        </cdr:cNvPr>
        <cdr:cNvSpPr txBox="1"/>
      </cdr:nvSpPr>
      <cdr:spPr>
        <a:xfrm xmlns:a="http://schemas.openxmlformats.org/drawingml/2006/main">
          <a:off x="1519906" y="3490872"/>
          <a:ext cx="2270050" cy="3635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Mental and behavioural</a:t>
          </a:r>
          <a:r>
            <a:rPr lang="en-GB" sz="1000" baseline="0">
              <a:latin typeface="Arial" panose="020B0604020202020204" pitchFamily="34" charset="0"/>
              <a:cs typeface="Arial" panose="020B0604020202020204" pitchFamily="34" charset="0"/>
            </a:rPr>
            <a:t> illnesses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0.32985</cdr:x>
      <cdr:y>0.7526</cdr:y>
    </cdr:from>
    <cdr:to>
      <cdr:x>0.47213</cdr:x>
      <cdr:y>0.82494</cdr:y>
    </cdr:to>
    <cdr:sp macro="" textlink="">
      <cdr:nvSpPr>
        <cdr:cNvPr id="32" name="TextBox 1">
          <a:extLst xmlns:a="http://schemas.openxmlformats.org/drawingml/2006/main">
            <a:ext uri="{FF2B5EF4-FFF2-40B4-BE49-F238E27FC236}">
              <a16:creationId xmlns:a16="http://schemas.microsoft.com/office/drawing/2014/main" id="{A176AC11-092F-48E0-8A92-A2CD99644F64}"/>
            </a:ext>
          </a:extLst>
        </cdr:cNvPr>
        <cdr:cNvSpPr txBox="1"/>
      </cdr:nvSpPr>
      <cdr:spPr>
        <a:xfrm xmlns:a="http://schemas.openxmlformats.org/drawingml/2006/main">
          <a:off x="2552768" y="3781368"/>
          <a:ext cx="1101102" cy="3635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Genito-urinary</a:t>
          </a:r>
        </a:p>
      </cdr:txBody>
    </cdr:sp>
  </cdr:relSizeAnchor>
  <cdr:relSizeAnchor xmlns:cdr="http://schemas.openxmlformats.org/drawingml/2006/chartDrawing">
    <cdr:from>
      <cdr:x>0.3366</cdr:x>
      <cdr:y>0.80626</cdr:y>
    </cdr:from>
    <cdr:to>
      <cdr:x>0.47191</cdr:x>
      <cdr:y>0.87861</cdr:y>
    </cdr:to>
    <cdr:sp macro="" textlink="">
      <cdr:nvSpPr>
        <cdr:cNvPr id="33" name="TextBox 1">
          <a:extLst xmlns:a="http://schemas.openxmlformats.org/drawingml/2006/main">
            <a:ext uri="{FF2B5EF4-FFF2-40B4-BE49-F238E27FC236}">
              <a16:creationId xmlns:a16="http://schemas.microsoft.com/office/drawing/2014/main" id="{D790953F-8A82-4806-BE93-918061FDAA79}"/>
            </a:ext>
          </a:extLst>
        </cdr:cNvPr>
        <cdr:cNvSpPr txBox="1"/>
      </cdr:nvSpPr>
      <cdr:spPr>
        <a:xfrm xmlns:a="http://schemas.openxmlformats.org/drawingml/2006/main">
          <a:off x="2604953" y="4051024"/>
          <a:ext cx="1047177" cy="3635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Liver disease</a:t>
          </a:r>
        </a:p>
      </cdr:txBody>
    </cdr:sp>
  </cdr:relSizeAnchor>
  <cdr:relSizeAnchor xmlns:cdr="http://schemas.openxmlformats.org/drawingml/2006/chartDrawing">
    <cdr:from>
      <cdr:x>0.23732</cdr:x>
      <cdr:y>0.86523</cdr:y>
    </cdr:from>
    <cdr:to>
      <cdr:x>0.48862</cdr:x>
      <cdr:y>0.93758</cdr:y>
    </cdr:to>
    <cdr:sp macro="" textlink="">
      <cdr:nvSpPr>
        <cdr:cNvPr id="34" name="TextBox 1">
          <a:extLst xmlns:a="http://schemas.openxmlformats.org/drawingml/2006/main">
            <a:ext uri="{FF2B5EF4-FFF2-40B4-BE49-F238E27FC236}">
              <a16:creationId xmlns:a16="http://schemas.microsoft.com/office/drawing/2014/main" id="{E5A956D7-849A-43C5-88A6-8C0E7119C465}"/>
            </a:ext>
          </a:extLst>
        </cdr:cNvPr>
        <cdr:cNvSpPr txBox="1"/>
      </cdr:nvSpPr>
      <cdr:spPr>
        <a:xfrm xmlns:a="http://schemas.openxmlformats.org/drawingml/2006/main">
          <a:off x="1836665" y="4347310"/>
          <a:ext cx="1944763" cy="363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Abnormalities</a:t>
          </a:r>
          <a:r>
            <a:rPr lang="en-GB" sz="1000" baseline="0">
              <a:latin typeface="Arial" panose="020B0604020202020204" pitchFamily="34" charset="0"/>
              <a:cs typeface="Arial" panose="020B0604020202020204" pitchFamily="34" charset="0"/>
            </a:rPr>
            <a:t> &amp; lab results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0.3675</cdr:x>
      <cdr:y>0.9261</cdr:y>
    </cdr:from>
    <cdr:to>
      <cdr:x>0.47314</cdr:x>
      <cdr:y>0.98288</cdr:y>
    </cdr:to>
    <cdr:sp macro="" textlink="">
      <cdr:nvSpPr>
        <cdr:cNvPr id="35" name="TextBox 1">
          <a:extLst xmlns:a="http://schemas.openxmlformats.org/drawingml/2006/main">
            <a:ext uri="{FF2B5EF4-FFF2-40B4-BE49-F238E27FC236}">
              <a16:creationId xmlns:a16="http://schemas.microsoft.com/office/drawing/2014/main" id="{E5A956D7-849A-43C5-88A6-8C0E7119C465}"/>
            </a:ext>
          </a:extLst>
        </cdr:cNvPr>
        <cdr:cNvSpPr txBox="1"/>
      </cdr:nvSpPr>
      <cdr:spPr>
        <a:xfrm xmlns:a="http://schemas.openxmlformats.org/drawingml/2006/main">
          <a:off x="2844093" y="4653132"/>
          <a:ext cx="817562" cy="2853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Diabetes</a:t>
          </a:r>
        </a:p>
      </cdr:txBody>
    </cdr:sp>
  </cdr:relSizeAnchor>
  <cdr:relSizeAnchor xmlns:cdr="http://schemas.openxmlformats.org/drawingml/2006/chartDrawing">
    <cdr:from>
      <cdr:x>0.42632</cdr:x>
      <cdr:y>0.08728</cdr:y>
    </cdr:from>
    <cdr:to>
      <cdr:x>0.49106</cdr:x>
      <cdr:y>0.15652</cdr:y>
    </cdr:to>
    <cdr:sp macro="" textlink="">
      <cdr:nvSpPr>
        <cdr:cNvPr id="36" name="TextBox 1">
          <a:extLst xmlns:a="http://schemas.openxmlformats.org/drawingml/2006/main">
            <a:ext uri="{FF2B5EF4-FFF2-40B4-BE49-F238E27FC236}">
              <a16:creationId xmlns:a16="http://schemas.microsoft.com/office/drawing/2014/main" id="{A7D493B8-1076-495E-8DE8-759D639FEB9E}"/>
            </a:ext>
          </a:extLst>
        </cdr:cNvPr>
        <cdr:cNvSpPr txBox="1"/>
      </cdr:nvSpPr>
      <cdr:spPr>
        <a:xfrm xmlns:a="http://schemas.openxmlformats.org/drawingml/2006/main">
          <a:off x="3299354" y="438527"/>
          <a:ext cx="500978" cy="3478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Men</a:t>
          </a:r>
        </a:p>
      </cdr:txBody>
    </cdr:sp>
  </cdr:relSizeAnchor>
  <cdr:relSizeAnchor xmlns:cdr="http://schemas.openxmlformats.org/drawingml/2006/chartDrawing">
    <cdr:from>
      <cdr:x>0.59784</cdr:x>
      <cdr:y>0.08728</cdr:y>
    </cdr:from>
    <cdr:to>
      <cdr:x>0.71382</cdr:x>
      <cdr:y>0.15379</cdr:y>
    </cdr:to>
    <cdr:sp macro="" textlink="">
      <cdr:nvSpPr>
        <cdr:cNvPr id="37" name="TextBox 1">
          <a:extLst xmlns:a="http://schemas.openxmlformats.org/drawingml/2006/main">
            <a:ext uri="{FF2B5EF4-FFF2-40B4-BE49-F238E27FC236}">
              <a16:creationId xmlns:a16="http://schemas.microsoft.com/office/drawing/2014/main" id="{29A805D8-2009-4911-8D8D-8134F9C09D99}"/>
            </a:ext>
          </a:extLst>
        </cdr:cNvPr>
        <cdr:cNvSpPr txBox="1"/>
      </cdr:nvSpPr>
      <cdr:spPr>
        <a:xfrm xmlns:a="http://schemas.openxmlformats.org/drawingml/2006/main">
          <a:off x="4626700" y="438527"/>
          <a:ext cx="897585" cy="334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Women</a:t>
          </a:r>
        </a:p>
      </cdr:txBody>
    </cdr:sp>
  </cdr:relSizeAnchor>
  <cdr:relSizeAnchor xmlns:cdr="http://schemas.openxmlformats.org/drawingml/2006/chartDrawing">
    <cdr:from>
      <cdr:x>0.72456</cdr:x>
      <cdr:y>0.08577</cdr:y>
    </cdr:from>
    <cdr:to>
      <cdr:x>0.79738</cdr:x>
      <cdr:y>0.15228</cdr:y>
    </cdr:to>
    <cdr:sp macro="" textlink="">
      <cdr:nvSpPr>
        <cdr:cNvPr id="38" name="TextBox 1">
          <a:extLst xmlns:a="http://schemas.openxmlformats.org/drawingml/2006/main">
            <a:ext uri="{FF2B5EF4-FFF2-40B4-BE49-F238E27FC236}">
              <a16:creationId xmlns:a16="http://schemas.microsoft.com/office/drawing/2014/main" id="{88CE62FB-002B-4C86-BB67-8552A34ED6B0}"/>
            </a:ext>
          </a:extLst>
        </cdr:cNvPr>
        <cdr:cNvSpPr txBox="1"/>
      </cdr:nvSpPr>
      <cdr:spPr>
        <a:xfrm xmlns:a="http://schemas.openxmlformats.org/drawingml/2006/main">
          <a:off x="5607377" y="430935"/>
          <a:ext cx="563600" cy="334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Rank</a:t>
          </a:r>
        </a:p>
      </cdr:txBody>
    </cdr:sp>
  </cdr:relSizeAnchor>
  <cdr:relSizeAnchor xmlns:cdr="http://schemas.openxmlformats.org/drawingml/2006/chartDrawing">
    <cdr:from>
      <cdr:x>0.84738</cdr:x>
      <cdr:y>0.92246</cdr:y>
    </cdr:from>
    <cdr:to>
      <cdr:x>0.98921</cdr:x>
      <cdr:y>0.98176</cdr:y>
    </cdr:to>
    <cdr:sp macro="" textlink="">
      <cdr:nvSpPr>
        <cdr:cNvPr id="39" name="TextBox 19">
          <a:extLst xmlns:a="http://schemas.openxmlformats.org/drawingml/2006/main">
            <a:ext uri="{FF2B5EF4-FFF2-40B4-BE49-F238E27FC236}">
              <a16:creationId xmlns:a16="http://schemas.microsoft.com/office/drawing/2014/main" id="{E117E050-BADF-4737-B7B6-947190861A4A}"/>
            </a:ext>
          </a:extLst>
        </cdr:cNvPr>
        <cdr:cNvSpPr txBox="1"/>
      </cdr:nvSpPr>
      <cdr:spPr>
        <a:xfrm xmlns:a="http://schemas.openxmlformats.org/drawingml/2006/main">
          <a:off x="6557964" y="3852864"/>
          <a:ext cx="1097603" cy="24765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Source: ONS LS</a:t>
          </a:r>
        </a:p>
      </cdr:txBody>
    </cdr:sp>
  </cdr:relSizeAnchor>
</c:userShapes>
</file>

<file path=xl/drawings/drawing30.xml><?xml version="1.0" encoding="utf-8"?>
<c:userShapes xmlns:c="http://schemas.openxmlformats.org/drawingml/2006/chart">
  <cdr:relSizeAnchor xmlns:cdr="http://schemas.openxmlformats.org/drawingml/2006/chartDrawing">
    <cdr:from>
      <cdr:x>0.85961</cdr:x>
      <cdr:y>0.9076</cdr:y>
    </cdr:from>
    <cdr:to>
      <cdr:x>0.99166</cdr:x>
      <cdr:y>0.97616</cdr:y>
    </cdr:to>
    <cdr:sp macro="" textlink="">
      <cdr:nvSpPr>
        <cdr:cNvPr id="2" name="TextBox 1">
          <a:extLst xmlns:a="http://schemas.openxmlformats.org/drawingml/2006/main">
            <a:ext uri="{FF2B5EF4-FFF2-40B4-BE49-F238E27FC236}">
              <a16:creationId xmlns:a16="http://schemas.microsoft.com/office/drawing/2014/main" id="{1CE882C4-E9D2-41C9-9F89-D6EFD59687D0}"/>
            </a:ext>
          </a:extLst>
        </cdr:cNvPr>
        <cdr:cNvSpPr txBox="1"/>
      </cdr:nvSpPr>
      <cdr:spPr>
        <a:xfrm xmlns:a="http://schemas.openxmlformats.org/drawingml/2006/main">
          <a:off x="7348539" y="3462281"/>
          <a:ext cx="1128852" cy="261519"/>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Source:</a:t>
          </a:r>
          <a:r>
            <a:rPr lang="en-GB" sz="1000" baseline="0">
              <a:latin typeface="Arial" panose="020B0604020202020204" pitchFamily="34" charset="0"/>
              <a:cs typeface="Arial" panose="020B0604020202020204" pitchFamily="34" charset="0"/>
            </a:rPr>
            <a:t> ONS LS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0.85882</cdr:x>
      <cdr:y>0.29546</cdr:y>
    </cdr:from>
    <cdr:to>
      <cdr:x>0.87386</cdr:x>
      <cdr:y>0.32792</cdr:y>
    </cdr:to>
    <cdr:sp macro="" textlink="">
      <cdr:nvSpPr>
        <cdr:cNvPr id="3" name="TextBox 1">
          <a:extLst xmlns:a="http://schemas.openxmlformats.org/drawingml/2006/main">
            <a:ext uri="{FF2B5EF4-FFF2-40B4-BE49-F238E27FC236}">
              <a16:creationId xmlns:a16="http://schemas.microsoft.com/office/drawing/2014/main" id="{89727CBB-2A52-4FE7-85D8-88AD7169AD48}"/>
            </a:ext>
          </a:extLst>
        </cdr:cNvPr>
        <cdr:cNvSpPr txBox="1"/>
      </cdr:nvSpPr>
      <cdr:spPr>
        <a:xfrm xmlns:a="http://schemas.openxmlformats.org/drawingml/2006/main">
          <a:off x="7341747" y="1127125"/>
          <a:ext cx="128581" cy="123797"/>
        </a:xfrm>
        <a:prstGeom xmlns:a="http://schemas.openxmlformats.org/drawingml/2006/main" prst="rect">
          <a:avLst/>
        </a:prstGeom>
        <a:solidFill xmlns:a="http://schemas.openxmlformats.org/drawingml/2006/main">
          <a:schemeClr val="tx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0.86216</cdr:x>
      <cdr:y>0.48023</cdr:y>
    </cdr:from>
    <cdr:to>
      <cdr:x>0.8772</cdr:x>
      <cdr:y>0.51269</cdr:y>
    </cdr:to>
    <cdr:sp macro="" textlink="">
      <cdr:nvSpPr>
        <cdr:cNvPr id="4" name="TextBox 1">
          <a:extLst xmlns:a="http://schemas.openxmlformats.org/drawingml/2006/main">
            <a:ext uri="{FF2B5EF4-FFF2-40B4-BE49-F238E27FC236}">
              <a16:creationId xmlns:a16="http://schemas.microsoft.com/office/drawing/2014/main" id="{C1575122-8C5A-42C3-855F-9BE554A10EF8}"/>
            </a:ext>
          </a:extLst>
        </cdr:cNvPr>
        <cdr:cNvSpPr txBox="1"/>
      </cdr:nvSpPr>
      <cdr:spPr>
        <a:xfrm xmlns:a="http://schemas.openxmlformats.org/drawingml/2006/main">
          <a:off x="7370322" y="1831975"/>
          <a:ext cx="128581" cy="123797"/>
        </a:xfrm>
        <a:prstGeom xmlns:a="http://schemas.openxmlformats.org/drawingml/2006/main" prst="rect">
          <a:avLst/>
        </a:prstGeom>
        <a:solidFill xmlns:a="http://schemas.openxmlformats.org/drawingml/2006/main">
          <a:schemeClr val="tx2"/>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0.85993</cdr:x>
      <cdr:y>0.39035</cdr:y>
    </cdr:from>
    <cdr:to>
      <cdr:x>0.87497</cdr:x>
      <cdr:y>0.4228</cdr:y>
    </cdr:to>
    <cdr:sp macro="" textlink="">
      <cdr:nvSpPr>
        <cdr:cNvPr id="5" name="TextBox 1">
          <a:extLst xmlns:a="http://schemas.openxmlformats.org/drawingml/2006/main">
            <a:ext uri="{FF2B5EF4-FFF2-40B4-BE49-F238E27FC236}">
              <a16:creationId xmlns:a16="http://schemas.microsoft.com/office/drawing/2014/main" id="{C1575122-8C5A-42C3-855F-9BE554A10EF8}"/>
            </a:ext>
          </a:extLst>
        </cdr:cNvPr>
        <cdr:cNvSpPr txBox="1"/>
      </cdr:nvSpPr>
      <cdr:spPr>
        <a:xfrm xmlns:a="http://schemas.openxmlformats.org/drawingml/2006/main">
          <a:off x="7351272" y="1489075"/>
          <a:ext cx="128581" cy="123797"/>
        </a:xfrm>
        <a:prstGeom xmlns:a="http://schemas.openxmlformats.org/drawingml/2006/main" prst="rect">
          <a:avLst/>
        </a:prstGeom>
        <a:solidFill xmlns:a="http://schemas.openxmlformats.org/drawingml/2006/main">
          <a:schemeClr val="tx2">
            <a:lumMod val="40000"/>
            <a:lumOff val="6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0.87696</cdr:x>
      <cdr:y>0.2784</cdr:y>
    </cdr:from>
    <cdr:to>
      <cdr:x>0.92201</cdr:x>
      <cdr:y>0.33333</cdr:y>
    </cdr:to>
    <cdr:sp macro="" textlink="">
      <cdr:nvSpPr>
        <cdr:cNvPr id="6" name="TextBox 5">
          <a:extLst xmlns:a="http://schemas.openxmlformats.org/drawingml/2006/main">
            <a:ext uri="{FF2B5EF4-FFF2-40B4-BE49-F238E27FC236}">
              <a16:creationId xmlns:a16="http://schemas.microsoft.com/office/drawing/2014/main" id="{6CBD6A9C-04F5-4FB7-BE3D-5D3E626634E4}"/>
            </a:ext>
          </a:extLst>
        </cdr:cNvPr>
        <cdr:cNvSpPr txBox="1"/>
      </cdr:nvSpPr>
      <cdr:spPr>
        <a:xfrm xmlns:a="http://schemas.openxmlformats.org/drawingml/2006/main">
          <a:off x="7496832" y="1062039"/>
          <a:ext cx="385108"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All</a:t>
          </a:r>
        </a:p>
      </cdr:txBody>
    </cdr:sp>
  </cdr:relSizeAnchor>
  <cdr:relSizeAnchor xmlns:cdr="http://schemas.openxmlformats.org/drawingml/2006/chartDrawing">
    <cdr:from>
      <cdr:x>0.87696</cdr:x>
      <cdr:y>0.37287</cdr:y>
    </cdr:from>
    <cdr:to>
      <cdr:x>0.9376</cdr:x>
      <cdr:y>0.43571</cdr:y>
    </cdr:to>
    <cdr:sp macro="" textlink="">
      <cdr:nvSpPr>
        <cdr:cNvPr id="7" name="TextBox 1">
          <a:extLst xmlns:a="http://schemas.openxmlformats.org/drawingml/2006/main">
            <a:ext uri="{FF2B5EF4-FFF2-40B4-BE49-F238E27FC236}">
              <a16:creationId xmlns:a16="http://schemas.microsoft.com/office/drawing/2014/main" id="{5F9F79FB-7DEF-4888-AC35-A84323F24631}"/>
            </a:ext>
          </a:extLst>
        </cdr:cNvPr>
        <cdr:cNvSpPr txBox="1"/>
      </cdr:nvSpPr>
      <cdr:spPr>
        <a:xfrm xmlns:a="http://schemas.openxmlformats.org/drawingml/2006/main">
          <a:off x="7496830" y="1422400"/>
          <a:ext cx="518459" cy="239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Girls</a:t>
          </a:r>
        </a:p>
      </cdr:txBody>
    </cdr:sp>
  </cdr:relSizeAnchor>
  <cdr:relSizeAnchor xmlns:cdr="http://schemas.openxmlformats.org/drawingml/2006/chartDrawing">
    <cdr:from>
      <cdr:x>0.88089</cdr:x>
      <cdr:y>0.46275</cdr:y>
    </cdr:from>
    <cdr:to>
      <cdr:x>0.93872</cdr:x>
      <cdr:y>0.52559</cdr:y>
    </cdr:to>
    <cdr:sp macro="" textlink="">
      <cdr:nvSpPr>
        <cdr:cNvPr id="8" name="TextBox 1">
          <a:extLst xmlns:a="http://schemas.openxmlformats.org/drawingml/2006/main">
            <a:ext uri="{FF2B5EF4-FFF2-40B4-BE49-F238E27FC236}">
              <a16:creationId xmlns:a16="http://schemas.microsoft.com/office/drawing/2014/main" id="{5F9F79FB-7DEF-4888-AC35-A84323F24631}"/>
            </a:ext>
          </a:extLst>
        </cdr:cNvPr>
        <cdr:cNvSpPr txBox="1"/>
      </cdr:nvSpPr>
      <cdr:spPr>
        <a:xfrm xmlns:a="http://schemas.openxmlformats.org/drawingml/2006/main">
          <a:off x="7530489" y="1765300"/>
          <a:ext cx="494325" cy="239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Boys</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176211</xdr:colOff>
      <xdr:row>27</xdr:row>
      <xdr:rowOff>138111</xdr:rowOff>
    </xdr:from>
    <xdr:to>
      <xdr:col>11</xdr:col>
      <xdr:colOff>314325</xdr:colOff>
      <xdr:row>45</xdr:row>
      <xdr:rowOff>85724</xdr:rowOff>
    </xdr:to>
    <xdr:graphicFrame macro="">
      <xdr:nvGraphicFramePr>
        <xdr:cNvPr id="2" name="Chart 1">
          <a:extLst>
            <a:ext uri="{FF2B5EF4-FFF2-40B4-BE49-F238E27FC236}">
              <a16:creationId xmlns:a16="http://schemas.microsoft.com/office/drawing/2014/main" id="{6827AE1B-DBD4-491D-A6F1-5F8B9A9559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0.86384</cdr:x>
      <cdr:y>0.46074</cdr:y>
    </cdr:from>
    <cdr:to>
      <cdr:x>0.87662</cdr:x>
      <cdr:y>0.49741</cdr:y>
    </cdr:to>
    <cdr:sp macro="" textlink="">
      <cdr:nvSpPr>
        <cdr:cNvPr id="2" name="TextBox 1">
          <a:extLst xmlns:a="http://schemas.openxmlformats.org/drawingml/2006/main">
            <a:ext uri="{FF2B5EF4-FFF2-40B4-BE49-F238E27FC236}">
              <a16:creationId xmlns:a16="http://schemas.microsoft.com/office/drawing/2014/main" id="{58F11A40-8B58-4D07-AA6C-898FC825B941}"/>
            </a:ext>
          </a:extLst>
        </cdr:cNvPr>
        <cdr:cNvSpPr txBox="1"/>
      </cdr:nvSpPr>
      <cdr:spPr>
        <a:xfrm xmlns:a="http://schemas.openxmlformats.org/drawingml/2006/main">
          <a:off x="7080250" y="1555750"/>
          <a:ext cx="104799" cy="123797"/>
        </a:xfrm>
        <a:prstGeom xmlns:a="http://schemas.openxmlformats.org/drawingml/2006/main" prst="rect">
          <a:avLst/>
        </a:prstGeom>
        <a:solidFill xmlns:a="http://schemas.openxmlformats.org/drawingml/2006/main">
          <a:schemeClr val="tx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0.86268</cdr:x>
      <cdr:y>0.57076</cdr:y>
    </cdr:from>
    <cdr:to>
      <cdr:x>0.87546</cdr:x>
      <cdr:y>0.60742</cdr:y>
    </cdr:to>
    <cdr:sp macro="" textlink="">
      <cdr:nvSpPr>
        <cdr:cNvPr id="3" name="TextBox 1">
          <a:extLst xmlns:a="http://schemas.openxmlformats.org/drawingml/2006/main">
            <a:ext uri="{FF2B5EF4-FFF2-40B4-BE49-F238E27FC236}">
              <a16:creationId xmlns:a16="http://schemas.microsoft.com/office/drawing/2014/main" id="{58F11A40-8B58-4D07-AA6C-898FC825B941}"/>
            </a:ext>
          </a:extLst>
        </cdr:cNvPr>
        <cdr:cNvSpPr txBox="1"/>
      </cdr:nvSpPr>
      <cdr:spPr>
        <a:xfrm xmlns:a="http://schemas.openxmlformats.org/drawingml/2006/main">
          <a:off x="7070725" y="1927225"/>
          <a:ext cx="104799" cy="123797"/>
        </a:xfrm>
        <a:prstGeom xmlns:a="http://schemas.openxmlformats.org/drawingml/2006/main" prst="rect">
          <a:avLst/>
        </a:prstGeom>
        <a:solidFill xmlns:a="http://schemas.openxmlformats.org/drawingml/2006/main">
          <a:schemeClr val="tx2">
            <a:lumMod val="40000"/>
            <a:lumOff val="6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0.86384</cdr:x>
      <cdr:y>0.67795</cdr:y>
    </cdr:from>
    <cdr:to>
      <cdr:x>0.87662</cdr:x>
      <cdr:y>0.71461</cdr:y>
    </cdr:to>
    <cdr:sp macro="" textlink="">
      <cdr:nvSpPr>
        <cdr:cNvPr id="4" name="TextBox 1">
          <a:extLst xmlns:a="http://schemas.openxmlformats.org/drawingml/2006/main">
            <a:ext uri="{FF2B5EF4-FFF2-40B4-BE49-F238E27FC236}">
              <a16:creationId xmlns:a16="http://schemas.microsoft.com/office/drawing/2014/main" id="{58F11A40-8B58-4D07-AA6C-898FC825B941}"/>
            </a:ext>
          </a:extLst>
        </cdr:cNvPr>
        <cdr:cNvSpPr txBox="1"/>
      </cdr:nvSpPr>
      <cdr:spPr>
        <a:xfrm xmlns:a="http://schemas.openxmlformats.org/drawingml/2006/main">
          <a:off x="7080250" y="2289175"/>
          <a:ext cx="104799" cy="123797"/>
        </a:xfrm>
        <a:prstGeom xmlns:a="http://schemas.openxmlformats.org/drawingml/2006/main" prst="rect">
          <a:avLst/>
        </a:prstGeom>
        <a:solidFill xmlns:a="http://schemas.openxmlformats.org/drawingml/2006/main">
          <a:schemeClr val="tx2"/>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0.8743</cdr:x>
      <cdr:y>0.6582</cdr:y>
    </cdr:from>
    <cdr:to>
      <cdr:x>0.95332</cdr:x>
      <cdr:y>0.7259</cdr:y>
    </cdr:to>
    <cdr:sp macro="" textlink="">
      <cdr:nvSpPr>
        <cdr:cNvPr id="5" name="TextBox 1">
          <a:extLst xmlns:a="http://schemas.openxmlformats.org/drawingml/2006/main">
            <a:ext uri="{FF2B5EF4-FFF2-40B4-BE49-F238E27FC236}">
              <a16:creationId xmlns:a16="http://schemas.microsoft.com/office/drawing/2014/main" id="{7BBF4131-9212-4D76-A14D-D712BCE19267}"/>
            </a:ext>
          </a:extLst>
        </cdr:cNvPr>
        <cdr:cNvSpPr txBox="1"/>
      </cdr:nvSpPr>
      <cdr:spPr>
        <a:xfrm xmlns:a="http://schemas.openxmlformats.org/drawingml/2006/main">
          <a:off x="7165975" y="2222500"/>
          <a:ext cx="64770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Boys</a:t>
          </a:r>
        </a:p>
      </cdr:txBody>
    </cdr:sp>
  </cdr:relSizeAnchor>
  <cdr:relSizeAnchor xmlns:cdr="http://schemas.openxmlformats.org/drawingml/2006/chartDrawing">
    <cdr:from>
      <cdr:x>0.87314</cdr:x>
      <cdr:y>0.55383</cdr:y>
    </cdr:from>
    <cdr:to>
      <cdr:x>0.95216</cdr:x>
      <cdr:y>0.62153</cdr:y>
    </cdr:to>
    <cdr:sp macro="" textlink="">
      <cdr:nvSpPr>
        <cdr:cNvPr id="6" name="TextBox 1">
          <a:extLst xmlns:a="http://schemas.openxmlformats.org/drawingml/2006/main">
            <a:ext uri="{FF2B5EF4-FFF2-40B4-BE49-F238E27FC236}">
              <a16:creationId xmlns:a16="http://schemas.microsoft.com/office/drawing/2014/main" id="{7BBF4131-9212-4D76-A14D-D712BCE19267}"/>
            </a:ext>
          </a:extLst>
        </cdr:cNvPr>
        <cdr:cNvSpPr txBox="1"/>
      </cdr:nvSpPr>
      <cdr:spPr>
        <a:xfrm xmlns:a="http://schemas.openxmlformats.org/drawingml/2006/main">
          <a:off x="7156450" y="1870075"/>
          <a:ext cx="64770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Girls</a:t>
          </a:r>
        </a:p>
      </cdr:txBody>
    </cdr:sp>
  </cdr:relSizeAnchor>
  <cdr:relSizeAnchor xmlns:cdr="http://schemas.openxmlformats.org/drawingml/2006/chartDrawing">
    <cdr:from>
      <cdr:x>0.87546</cdr:x>
      <cdr:y>0.441</cdr:y>
    </cdr:from>
    <cdr:to>
      <cdr:x>0.99651</cdr:x>
      <cdr:y>0.50353</cdr:y>
    </cdr:to>
    <cdr:sp macro="" textlink="">
      <cdr:nvSpPr>
        <cdr:cNvPr id="7" name="TextBox 1">
          <a:extLst xmlns:a="http://schemas.openxmlformats.org/drawingml/2006/main">
            <a:ext uri="{FF2B5EF4-FFF2-40B4-BE49-F238E27FC236}">
              <a16:creationId xmlns:a16="http://schemas.microsoft.com/office/drawing/2014/main" id="{7BBF4131-9212-4D76-A14D-D712BCE19267}"/>
            </a:ext>
          </a:extLst>
        </cdr:cNvPr>
        <cdr:cNvSpPr txBox="1"/>
      </cdr:nvSpPr>
      <cdr:spPr>
        <a:xfrm xmlns:a="http://schemas.openxmlformats.org/drawingml/2006/main">
          <a:off x="7175499" y="1489075"/>
          <a:ext cx="992189" cy="2111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Al</a:t>
          </a:r>
          <a:r>
            <a:rPr lang="en-GB" sz="1000" baseline="0">
              <a:latin typeface="Arial" panose="020B0604020202020204" pitchFamily="34" charset="0"/>
              <a:cs typeface="Arial" panose="020B0604020202020204" pitchFamily="34" charset="0"/>
            </a:rPr>
            <a:t>l still births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0.8557</cdr:x>
      <cdr:y>0.91208</cdr:y>
    </cdr:from>
    <cdr:to>
      <cdr:x>0.99343</cdr:x>
      <cdr:y>0.98953</cdr:y>
    </cdr:to>
    <cdr:sp macro="" textlink="">
      <cdr:nvSpPr>
        <cdr:cNvPr id="8" name="TextBox 1">
          <a:extLst xmlns:a="http://schemas.openxmlformats.org/drawingml/2006/main">
            <a:ext uri="{FF2B5EF4-FFF2-40B4-BE49-F238E27FC236}">
              <a16:creationId xmlns:a16="http://schemas.microsoft.com/office/drawing/2014/main" id="{56F09F47-830B-4E40-AD6A-75CC5EF32ACD}"/>
            </a:ext>
          </a:extLst>
        </cdr:cNvPr>
        <cdr:cNvSpPr txBox="1"/>
      </cdr:nvSpPr>
      <cdr:spPr>
        <a:xfrm xmlns:a="http://schemas.openxmlformats.org/drawingml/2006/main">
          <a:off x="7013575" y="3079750"/>
          <a:ext cx="1128852" cy="261519"/>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Source:</a:t>
          </a:r>
          <a:r>
            <a:rPr lang="en-GB" sz="1000" baseline="0">
              <a:latin typeface="Arial" panose="020B0604020202020204" pitchFamily="34" charset="0"/>
              <a:cs typeface="Arial" panose="020B0604020202020204" pitchFamily="34" charset="0"/>
            </a:rPr>
            <a:t> ONS LS</a:t>
          </a:r>
          <a:endParaRPr lang="en-GB" sz="1000">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180974</xdr:colOff>
      <xdr:row>55</xdr:row>
      <xdr:rowOff>23811</xdr:rowOff>
    </xdr:from>
    <xdr:to>
      <xdr:col>16</xdr:col>
      <xdr:colOff>428625</xdr:colOff>
      <xdr:row>77</xdr:row>
      <xdr:rowOff>104775</xdr:rowOff>
    </xdr:to>
    <xdr:graphicFrame macro="">
      <xdr:nvGraphicFramePr>
        <xdr:cNvPr id="2" name="Chart 1">
          <a:extLst>
            <a:ext uri="{FF2B5EF4-FFF2-40B4-BE49-F238E27FC236}">
              <a16:creationId xmlns:a16="http://schemas.microsoft.com/office/drawing/2014/main" id="{C72878EB-D7FC-42AA-A1F5-933502A052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0.88327</cdr:x>
      <cdr:y>0.89523</cdr:y>
    </cdr:from>
    <cdr:to>
      <cdr:x>0.99062</cdr:x>
      <cdr:y>0.9755</cdr:y>
    </cdr:to>
    <cdr:sp macro="" textlink="">
      <cdr:nvSpPr>
        <cdr:cNvPr id="2" name="TextBox 1">
          <a:extLst xmlns:a="http://schemas.openxmlformats.org/drawingml/2006/main">
            <a:ext uri="{FF2B5EF4-FFF2-40B4-BE49-F238E27FC236}">
              <a16:creationId xmlns:a16="http://schemas.microsoft.com/office/drawing/2014/main" id="{C1FC48F2-1667-445D-B8D7-D065D2EC8503}"/>
            </a:ext>
          </a:extLst>
        </cdr:cNvPr>
        <cdr:cNvSpPr txBox="1"/>
      </cdr:nvSpPr>
      <cdr:spPr>
        <a:xfrm xmlns:a="http://schemas.openxmlformats.org/drawingml/2006/main">
          <a:off x="9412606" y="2923932"/>
          <a:ext cx="1144006" cy="262172"/>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Source: ONS LS</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114298</xdr:colOff>
      <xdr:row>54</xdr:row>
      <xdr:rowOff>33336</xdr:rowOff>
    </xdr:from>
    <xdr:to>
      <xdr:col>19</xdr:col>
      <xdr:colOff>590550</xdr:colOff>
      <xdr:row>74</xdr:row>
      <xdr:rowOff>66675</xdr:rowOff>
    </xdr:to>
    <xdr:graphicFrame macro="">
      <xdr:nvGraphicFramePr>
        <xdr:cNvPr id="3" name="Chart 2">
          <a:extLst>
            <a:ext uri="{FF2B5EF4-FFF2-40B4-BE49-F238E27FC236}">
              <a16:creationId xmlns:a16="http://schemas.microsoft.com/office/drawing/2014/main" id="{47C58CC5-FA3F-4E42-A323-E8352623E7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0.87719</cdr:x>
      <cdr:y>0.90572</cdr:y>
    </cdr:from>
    <cdr:to>
      <cdr:x>0.99314</cdr:x>
      <cdr:y>0.9699</cdr:y>
    </cdr:to>
    <cdr:sp macro="" textlink="">
      <cdr:nvSpPr>
        <cdr:cNvPr id="3" name="TextBox 2">
          <a:extLst xmlns:a="http://schemas.openxmlformats.org/drawingml/2006/main">
            <a:ext uri="{FF2B5EF4-FFF2-40B4-BE49-F238E27FC236}">
              <a16:creationId xmlns:a16="http://schemas.microsoft.com/office/drawing/2014/main" id="{DAE229EC-B3BA-4544-8585-57ACA0BFC6C6}"/>
            </a:ext>
          </a:extLst>
        </cdr:cNvPr>
        <cdr:cNvSpPr txBox="1"/>
      </cdr:nvSpPr>
      <cdr:spPr>
        <a:xfrm xmlns:a="http://schemas.openxmlformats.org/drawingml/2006/main">
          <a:off x="10953753" y="3480986"/>
          <a:ext cx="1447800" cy="246684"/>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Data</a:t>
          </a:r>
          <a:r>
            <a:rPr lang="en-GB" sz="1000" baseline="0">
              <a:latin typeface="Arial" panose="020B0604020202020204" pitchFamily="34" charset="0"/>
              <a:cs typeface="Arial" panose="020B0604020202020204" pitchFamily="34" charset="0"/>
            </a:rPr>
            <a:t> source: ONS LS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0.3947</cdr:x>
      <cdr:y>0.92069</cdr:y>
    </cdr:from>
    <cdr:to>
      <cdr:x>0.40133</cdr:x>
      <cdr:y>0.95291</cdr:y>
    </cdr:to>
    <cdr:sp macro="" textlink="">
      <cdr:nvSpPr>
        <cdr:cNvPr id="2" name="TextBox 1">
          <a:extLst xmlns:a="http://schemas.openxmlformats.org/drawingml/2006/main">
            <a:ext uri="{FF2B5EF4-FFF2-40B4-BE49-F238E27FC236}">
              <a16:creationId xmlns:a16="http://schemas.microsoft.com/office/drawing/2014/main" id="{C32315C2-874C-42D5-8B7E-BE1BFFAFE083}"/>
            </a:ext>
          </a:extLst>
        </cdr:cNvPr>
        <cdr:cNvSpPr txBox="1"/>
      </cdr:nvSpPr>
      <cdr:spPr>
        <a:xfrm xmlns:a="http://schemas.openxmlformats.org/drawingml/2006/main">
          <a:off x="5105402" y="3538539"/>
          <a:ext cx="85725" cy="123825"/>
        </a:xfrm>
        <a:prstGeom xmlns:a="http://schemas.openxmlformats.org/drawingml/2006/main" prst="rect">
          <a:avLst/>
        </a:prstGeom>
        <a:solidFill xmlns:a="http://schemas.openxmlformats.org/drawingml/2006/main">
          <a:schemeClr val="tx2"/>
        </a:solidFill>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0.44796</cdr:x>
      <cdr:y>0.92028</cdr:y>
    </cdr:from>
    <cdr:to>
      <cdr:x>0.45459</cdr:x>
      <cdr:y>0.9525</cdr:y>
    </cdr:to>
    <cdr:sp macro="" textlink="">
      <cdr:nvSpPr>
        <cdr:cNvPr id="4" name="TextBox 1">
          <a:extLst xmlns:a="http://schemas.openxmlformats.org/drawingml/2006/main">
            <a:ext uri="{FF2B5EF4-FFF2-40B4-BE49-F238E27FC236}">
              <a16:creationId xmlns:a16="http://schemas.microsoft.com/office/drawing/2014/main" id="{C7B0F5D9-21EC-4F89-9DDD-93C336C1140E}"/>
            </a:ext>
          </a:extLst>
        </cdr:cNvPr>
        <cdr:cNvSpPr txBox="1"/>
      </cdr:nvSpPr>
      <cdr:spPr>
        <a:xfrm xmlns:a="http://schemas.openxmlformats.org/drawingml/2006/main">
          <a:off x="5794375" y="3536950"/>
          <a:ext cx="85725" cy="123825"/>
        </a:xfrm>
        <a:prstGeom xmlns:a="http://schemas.openxmlformats.org/drawingml/2006/main" prst="rect">
          <a:avLst/>
        </a:prstGeom>
        <a:solidFill xmlns:a="http://schemas.openxmlformats.org/drawingml/2006/main">
          <a:schemeClr val="tx2">
            <a:lumMod val="40000"/>
            <a:lumOff val="6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0.40427</cdr:x>
      <cdr:y>0.90087</cdr:y>
    </cdr:from>
    <cdr:to>
      <cdr:x>0.45361</cdr:x>
      <cdr:y>0.9653</cdr:y>
    </cdr:to>
    <cdr:sp macro="" textlink="">
      <cdr:nvSpPr>
        <cdr:cNvPr id="5" name="TextBox 4">
          <a:extLst xmlns:a="http://schemas.openxmlformats.org/drawingml/2006/main">
            <a:ext uri="{FF2B5EF4-FFF2-40B4-BE49-F238E27FC236}">
              <a16:creationId xmlns:a16="http://schemas.microsoft.com/office/drawing/2014/main" id="{45CB4FF5-FEFA-4257-B43F-C9F8E9FCC2B7}"/>
            </a:ext>
          </a:extLst>
        </cdr:cNvPr>
        <cdr:cNvSpPr txBox="1"/>
      </cdr:nvSpPr>
      <cdr:spPr>
        <a:xfrm xmlns:a="http://schemas.openxmlformats.org/drawingml/2006/main">
          <a:off x="5229227" y="3462340"/>
          <a:ext cx="6381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Men</a:t>
          </a:r>
        </a:p>
      </cdr:txBody>
    </cdr:sp>
  </cdr:relSizeAnchor>
  <cdr:relSizeAnchor xmlns:cdr="http://schemas.openxmlformats.org/drawingml/2006/chartDrawing">
    <cdr:from>
      <cdr:x>0.45533</cdr:x>
      <cdr:y>0.90293</cdr:y>
    </cdr:from>
    <cdr:to>
      <cdr:x>0.50466</cdr:x>
      <cdr:y>0.96737</cdr:y>
    </cdr:to>
    <cdr:sp macro="" textlink="">
      <cdr:nvSpPr>
        <cdr:cNvPr id="6" name="TextBox 1">
          <a:extLst xmlns:a="http://schemas.openxmlformats.org/drawingml/2006/main">
            <a:ext uri="{FF2B5EF4-FFF2-40B4-BE49-F238E27FC236}">
              <a16:creationId xmlns:a16="http://schemas.microsoft.com/office/drawing/2014/main" id="{09BC208F-4977-4368-B1B7-0F452F5BC08E}"/>
            </a:ext>
          </a:extLst>
        </cdr:cNvPr>
        <cdr:cNvSpPr txBox="1"/>
      </cdr:nvSpPr>
      <cdr:spPr>
        <a:xfrm xmlns:a="http://schemas.openxmlformats.org/drawingml/2006/main">
          <a:off x="5889625" y="3470275"/>
          <a:ext cx="6381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Women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104775</xdr:colOff>
      <xdr:row>55</xdr:row>
      <xdr:rowOff>157161</xdr:rowOff>
    </xdr:from>
    <xdr:to>
      <xdr:col>18</xdr:col>
      <xdr:colOff>552450</xdr:colOff>
      <xdr:row>75</xdr:row>
      <xdr:rowOff>161925</xdr:rowOff>
    </xdr:to>
    <xdr:graphicFrame macro="">
      <xdr:nvGraphicFramePr>
        <xdr:cNvPr id="2" name="Chart 1">
          <a:extLst>
            <a:ext uri="{FF2B5EF4-FFF2-40B4-BE49-F238E27FC236}">
              <a16:creationId xmlns:a16="http://schemas.microsoft.com/office/drawing/2014/main" id="{77DB9B07-3AB6-4D55-9864-DAF20477BC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0.67423</cdr:x>
      <cdr:y>0.92278</cdr:y>
    </cdr:from>
    <cdr:to>
      <cdr:x>0.98438</cdr:x>
      <cdr:y>0.9897</cdr:y>
    </cdr:to>
    <cdr:sp macro="" textlink="">
      <cdr:nvSpPr>
        <cdr:cNvPr id="2" name="TextBox 1">
          <a:extLst xmlns:a="http://schemas.openxmlformats.org/drawingml/2006/main">
            <a:ext uri="{FF2B5EF4-FFF2-40B4-BE49-F238E27FC236}">
              <a16:creationId xmlns:a16="http://schemas.microsoft.com/office/drawing/2014/main" id="{C0BCC213-486C-46E6-A2DC-6A84A525E4DF}"/>
            </a:ext>
          </a:extLst>
        </cdr:cNvPr>
        <cdr:cNvSpPr txBox="1"/>
      </cdr:nvSpPr>
      <cdr:spPr>
        <a:xfrm xmlns:a="http://schemas.openxmlformats.org/drawingml/2006/main">
          <a:off x="8634414" y="3414715"/>
          <a:ext cx="397192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0.86091</cdr:x>
      <cdr:y>0.91763</cdr:y>
    </cdr:from>
    <cdr:to>
      <cdr:x>0.98438</cdr:x>
      <cdr:y>0.98198</cdr:y>
    </cdr:to>
    <cdr:sp macro="" textlink="">
      <cdr:nvSpPr>
        <cdr:cNvPr id="4" name="TextBox 3">
          <a:extLst xmlns:a="http://schemas.openxmlformats.org/drawingml/2006/main">
            <a:ext uri="{FF2B5EF4-FFF2-40B4-BE49-F238E27FC236}">
              <a16:creationId xmlns:a16="http://schemas.microsoft.com/office/drawing/2014/main" id="{92A57B84-9259-42AD-B2DC-6F2ABD817FCF}"/>
            </a:ext>
          </a:extLst>
        </cdr:cNvPr>
        <cdr:cNvSpPr txBox="1"/>
      </cdr:nvSpPr>
      <cdr:spPr>
        <a:xfrm xmlns:a="http://schemas.openxmlformats.org/drawingml/2006/main">
          <a:off x="11025189" y="3395664"/>
          <a:ext cx="1581150" cy="238125"/>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Data</a:t>
          </a:r>
          <a:r>
            <a:rPr lang="en-GB" sz="1000" baseline="0">
              <a:latin typeface="Arial" panose="020B0604020202020204" pitchFamily="34" charset="0"/>
              <a:cs typeface="Arial" panose="020B0604020202020204" pitchFamily="34" charset="0"/>
            </a:rPr>
            <a:t> source: ONS LS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0.41925</cdr:x>
      <cdr:y>0.9226</cdr:y>
    </cdr:from>
    <cdr:to>
      <cdr:x>0.4278</cdr:x>
      <cdr:y>0.95256</cdr:y>
    </cdr:to>
    <cdr:sp macro="" textlink="">
      <cdr:nvSpPr>
        <cdr:cNvPr id="3" name="TextBox 2">
          <a:extLst xmlns:a="http://schemas.openxmlformats.org/drawingml/2006/main">
            <a:ext uri="{FF2B5EF4-FFF2-40B4-BE49-F238E27FC236}">
              <a16:creationId xmlns:a16="http://schemas.microsoft.com/office/drawing/2014/main" id="{513F8DFF-C4BB-4211-9AF1-A13FB5A65444}"/>
            </a:ext>
          </a:extLst>
        </cdr:cNvPr>
        <cdr:cNvSpPr txBox="1"/>
      </cdr:nvSpPr>
      <cdr:spPr>
        <a:xfrm xmlns:a="http://schemas.openxmlformats.org/drawingml/2006/main">
          <a:off x="5143500" y="3519489"/>
          <a:ext cx="104775" cy="114300"/>
        </a:xfrm>
        <a:prstGeom xmlns:a="http://schemas.openxmlformats.org/drawingml/2006/main" prst="rect">
          <a:avLst/>
        </a:prstGeom>
        <a:solidFill xmlns:a="http://schemas.openxmlformats.org/drawingml/2006/main">
          <a:schemeClr val="tx2"/>
        </a:solidFill>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0.42702</cdr:x>
      <cdr:y>0.90512</cdr:y>
    </cdr:from>
    <cdr:to>
      <cdr:x>0.46739</cdr:x>
      <cdr:y>0.97004</cdr:y>
    </cdr:to>
    <cdr:sp macro="" textlink="">
      <cdr:nvSpPr>
        <cdr:cNvPr id="5" name="TextBox 4">
          <a:extLst xmlns:a="http://schemas.openxmlformats.org/drawingml/2006/main">
            <a:ext uri="{FF2B5EF4-FFF2-40B4-BE49-F238E27FC236}">
              <a16:creationId xmlns:a16="http://schemas.microsoft.com/office/drawing/2014/main" id="{7650F4FB-716F-49DA-9224-9AF849D40682}"/>
            </a:ext>
          </a:extLst>
        </cdr:cNvPr>
        <cdr:cNvSpPr txBox="1"/>
      </cdr:nvSpPr>
      <cdr:spPr>
        <a:xfrm xmlns:a="http://schemas.openxmlformats.org/drawingml/2006/main">
          <a:off x="5238750" y="3452814"/>
          <a:ext cx="4953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Men</a:t>
          </a:r>
        </a:p>
      </cdr:txBody>
    </cdr:sp>
  </cdr:relSizeAnchor>
  <cdr:relSizeAnchor xmlns:cdr="http://schemas.openxmlformats.org/drawingml/2006/chartDrawing">
    <cdr:from>
      <cdr:x>0.47516</cdr:x>
      <cdr:y>0.9201</cdr:y>
    </cdr:from>
    <cdr:to>
      <cdr:x>0.48292</cdr:x>
      <cdr:y>0.94757</cdr:y>
    </cdr:to>
    <cdr:sp macro="" textlink="">
      <cdr:nvSpPr>
        <cdr:cNvPr id="6" name="TextBox 5">
          <a:extLst xmlns:a="http://schemas.openxmlformats.org/drawingml/2006/main">
            <a:ext uri="{FF2B5EF4-FFF2-40B4-BE49-F238E27FC236}">
              <a16:creationId xmlns:a16="http://schemas.microsoft.com/office/drawing/2014/main" id="{8842FD80-D130-4F45-A599-B2DAEA7A1332}"/>
            </a:ext>
          </a:extLst>
        </cdr:cNvPr>
        <cdr:cNvSpPr txBox="1"/>
      </cdr:nvSpPr>
      <cdr:spPr>
        <a:xfrm xmlns:a="http://schemas.openxmlformats.org/drawingml/2006/main">
          <a:off x="5829300" y="3509964"/>
          <a:ext cx="95250" cy="104775"/>
        </a:xfrm>
        <a:prstGeom xmlns:a="http://schemas.openxmlformats.org/drawingml/2006/main" prst="rect">
          <a:avLst/>
        </a:prstGeom>
        <a:solidFill xmlns:a="http://schemas.openxmlformats.org/drawingml/2006/main">
          <a:schemeClr val="tx2">
            <a:lumMod val="40000"/>
            <a:lumOff val="60000"/>
          </a:schemeClr>
        </a:solidFill>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0.4824</cdr:x>
      <cdr:y>0.90221</cdr:y>
    </cdr:from>
    <cdr:to>
      <cdr:x>0.54425</cdr:x>
      <cdr:y>0.96712</cdr:y>
    </cdr:to>
    <cdr:sp macro="" textlink="">
      <cdr:nvSpPr>
        <cdr:cNvPr id="7" name="TextBox 1">
          <a:extLst xmlns:a="http://schemas.openxmlformats.org/drawingml/2006/main">
            <a:ext uri="{FF2B5EF4-FFF2-40B4-BE49-F238E27FC236}">
              <a16:creationId xmlns:a16="http://schemas.microsoft.com/office/drawing/2014/main" id="{77DCAD35-BF14-4229-A075-AD7E9B0B4E70}"/>
            </a:ext>
          </a:extLst>
        </cdr:cNvPr>
        <cdr:cNvSpPr txBox="1"/>
      </cdr:nvSpPr>
      <cdr:spPr>
        <a:xfrm xmlns:a="http://schemas.openxmlformats.org/drawingml/2006/main">
          <a:off x="5918199" y="3441700"/>
          <a:ext cx="75882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Women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O-stuff\Training-modules\TrainingModsForReview\Mortality\v2\Mortality-visualis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 of UCD (20 cats)"/>
      <sheetName val="LS age at spouse death (number)"/>
    </sheetNames>
    <sheetDataSet>
      <sheetData sheetId="0">
        <row r="27">
          <cell r="A27" t="str">
            <v>IHD</v>
          </cell>
          <cell r="B27">
            <v>1</v>
          </cell>
          <cell r="C27">
            <v>2</v>
          </cell>
        </row>
        <row r="28">
          <cell r="A28" t="str">
            <v>Other cancers</v>
          </cell>
          <cell r="B28">
            <v>2</v>
          </cell>
          <cell r="C28">
            <v>1</v>
          </cell>
        </row>
        <row r="29">
          <cell r="A29" t="str">
            <v>Pulmonary disease</v>
          </cell>
          <cell r="B29">
            <v>3</v>
          </cell>
          <cell r="C29">
            <v>3</v>
          </cell>
        </row>
        <row r="30">
          <cell r="A30" t="str">
            <v>Other circulatory disease</v>
          </cell>
          <cell r="B30">
            <v>4</v>
          </cell>
          <cell r="C30">
            <v>4</v>
          </cell>
        </row>
        <row r="31">
          <cell r="A31" t="str">
            <v>Lung cancer</v>
          </cell>
          <cell r="B31">
            <v>5</v>
          </cell>
          <cell r="C31">
            <v>6</v>
          </cell>
        </row>
        <row r="32">
          <cell r="A32" t="str">
            <v>Stroke</v>
          </cell>
          <cell r="B32">
            <v>6</v>
          </cell>
          <cell r="C32">
            <v>5</v>
          </cell>
        </row>
        <row r="33">
          <cell r="A33" t="str">
            <v>Accidents etc.</v>
          </cell>
          <cell r="B33">
            <v>7</v>
          </cell>
          <cell r="C33">
            <v>11</v>
          </cell>
        </row>
        <row r="34">
          <cell r="A34" t="str">
            <v>Nervous system</v>
          </cell>
          <cell r="B34">
            <v>8</v>
          </cell>
          <cell r="C34">
            <v>9</v>
          </cell>
        </row>
        <row r="35">
          <cell r="A35" t="str">
            <v>Other cause</v>
          </cell>
          <cell r="B35">
            <v>9</v>
          </cell>
          <cell r="C35">
            <v>12</v>
          </cell>
        </row>
        <row r="36">
          <cell r="A36" t="str">
            <v>Intestinal disease</v>
          </cell>
          <cell r="B36">
            <v>10</v>
          </cell>
          <cell r="C36">
            <v>8</v>
          </cell>
        </row>
        <row r="37">
          <cell r="A37" t="str">
            <v>Mental and behavioural illnesses</v>
          </cell>
          <cell r="B37">
            <v>11</v>
          </cell>
          <cell r="C37">
            <v>7</v>
          </cell>
        </row>
        <row r="38">
          <cell r="A38" t="str">
            <v>Genito-urinary</v>
          </cell>
          <cell r="B38">
            <v>12</v>
          </cell>
          <cell r="C38">
            <v>13</v>
          </cell>
        </row>
        <row r="39">
          <cell r="A39" t="str">
            <v>Liver disease</v>
          </cell>
          <cell r="B39">
            <v>13</v>
          </cell>
          <cell r="C39">
            <v>15</v>
          </cell>
        </row>
        <row r="40">
          <cell r="A40" t="str">
            <v>Abnormalities &amp; lab results</v>
          </cell>
          <cell r="B40">
            <v>14</v>
          </cell>
          <cell r="C40">
            <v>10</v>
          </cell>
        </row>
        <row r="41">
          <cell r="A41" t="str">
            <v>Diabetes</v>
          </cell>
          <cell r="B41">
            <v>15</v>
          </cell>
          <cell r="C41">
            <v>14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6178D-3DE0-40FC-9D13-B691E3F35878}">
  <dimension ref="A1:P28"/>
  <sheetViews>
    <sheetView tabSelected="1" workbookViewId="0">
      <selection activeCell="C1" sqref="C1"/>
    </sheetView>
  </sheetViews>
  <sheetFormatPr defaultColWidth="8.85546875" defaultRowHeight="12.75" x14ac:dyDescent="0.2"/>
  <cols>
    <col min="1" max="16384" width="8.85546875" style="1"/>
  </cols>
  <sheetData>
    <row r="1" spans="1:16" x14ac:dyDescent="0.2">
      <c r="A1" s="3" t="s">
        <v>544</v>
      </c>
    </row>
    <row r="3" spans="1:16" x14ac:dyDescent="0.2">
      <c r="A3" s="103" t="s">
        <v>536</v>
      </c>
      <c r="B3" s="103"/>
      <c r="C3" s="103"/>
      <c r="D3" s="103"/>
      <c r="E3" s="103"/>
      <c r="F3" s="103"/>
      <c r="G3" s="103"/>
      <c r="H3" s="103"/>
      <c r="I3" s="103"/>
      <c r="J3" s="103"/>
      <c r="K3" s="103"/>
      <c r="L3" s="103"/>
      <c r="M3" s="103"/>
      <c r="N3" s="103"/>
      <c r="O3" s="103"/>
      <c r="P3" s="103"/>
    </row>
    <row r="4" spans="1:16" x14ac:dyDescent="0.2">
      <c r="A4" s="82" t="s">
        <v>445</v>
      </c>
      <c r="B4" s="82"/>
      <c r="C4" s="82"/>
      <c r="D4" s="82"/>
      <c r="E4" s="82"/>
      <c r="F4" s="82"/>
      <c r="G4" s="82"/>
      <c r="H4" s="82"/>
      <c r="I4" s="82"/>
      <c r="J4" s="82"/>
      <c r="K4" s="82"/>
      <c r="L4" s="82"/>
      <c r="M4" s="82"/>
      <c r="N4" s="82"/>
      <c r="O4" s="82"/>
      <c r="P4" s="82"/>
    </row>
    <row r="5" spans="1:16" x14ac:dyDescent="0.2">
      <c r="A5" s="82" t="s">
        <v>538</v>
      </c>
      <c r="B5" s="82"/>
      <c r="C5" s="82"/>
      <c r="D5" s="82"/>
      <c r="E5" s="82"/>
      <c r="F5" s="82"/>
      <c r="G5" s="82"/>
      <c r="H5" s="82"/>
      <c r="I5" s="82"/>
      <c r="J5" s="82"/>
      <c r="K5" s="82"/>
      <c r="L5" s="82"/>
      <c r="M5" s="82"/>
      <c r="N5" s="82"/>
      <c r="O5" s="82"/>
      <c r="P5" s="82"/>
    </row>
    <row r="6" spans="1:16" x14ac:dyDescent="0.2">
      <c r="A6" s="82" t="s">
        <v>469</v>
      </c>
      <c r="B6" s="82"/>
      <c r="C6" s="82"/>
      <c r="D6" s="82"/>
      <c r="E6" s="82"/>
      <c r="F6" s="82"/>
      <c r="G6" s="82"/>
      <c r="H6" s="82"/>
      <c r="I6" s="82"/>
      <c r="J6" s="82"/>
      <c r="K6" s="82"/>
      <c r="L6" s="82"/>
      <c r="M6" s="82"/>
      <c r="N6" s="82"/>
      <c r="O6" s="82"/>
      <c r="P6" s="82"/>
    </row>
    <row r="7" spans="1:16" x14ac:dyDescent="0.2">
      <c r="A7" s="83" t="s">
        <v>539</v>
      </c>
      <c r="B7" s="83"/>
      <c r="C7" s="83"/>
      <c r="D7" s="83"/>
      <c r="E7" s="83"/>
      <c r="F7" s="83"/>
      <c r="G7" s="83"/>
      <c r="H7" s="83"/>
      <c r="I7" s="83"/>
      <c r="J7" s="83"/>
      <c r="K7" s="83"/>
      <c r="L7" s="83"/>
      <c r="M7" s="83"/>
      <c r="N7" s="83"/>
      <c r="O7" s="83"/>
      <c r="P7" s="83"/>
    </row>
    <row r="8" spans="1:16" x14ac:dyDescent="0.2">
      <c r="A8" s="82" t="s">
        <v>470</v>
      </c>
      <c r="B8" s="82"/>
      <c r="C8" s="82"/>
      <c r="D8" s="82"/>
      <c r="E8" s="82"/>
      <c r="F8" s="82"/>
      <c r="G8" s="82"/>
      <c r="H8" s="82"/>
      <c r="I8" s="82"/>
      <c r="J8" s="82"/>
      <c r="K8" s="82"/>
      <c r="L8" s="82"/>
      <c r="M8" s="82"/>
      <c r="N8" s="82"/>
      <c r="O8" s="82"/>
      <c r="P8" s="82"/>
    </row>
    <row r="9" spans="1:16" x14ac:dyDescent="0.2">
      <c r="A9" s="82" t="s">
        <v>471</v>
      </c>
      <c r="B9" s="82"/>
      <c r="C9" s="82"/>
      <c r="D9" s="82"/>
      <c r="E9" s="82"/>
      <c r="F9" s="82"/>
      <c r="G9" s="82"/>
      <c r="H9" s="82"/>
      <c r="I9" s="82"/>
      <c r="J9" s="82"/>
      <c r="K9" s="82"/>
      <c r="L9" s="82"/>
      <c r="M9" s="82"/>
      <c r="N9" s="82"/>
      <c r="O9" s="82"/>
      <c r="P9" s="82"/>
    </row>
    <row r="10" spans="1:16" x14ac:dyDescent="0.2">
      <c r="A10" s="82" t="s">
        <v>472</v>
      </c>
      <c r="B10" s="82"/>
      <c r="C10" s="82"/>
      <c r="D10" s="82"/>
      <c r="E10" s="82"/>
      <c r="F10" s="82"/>
      <c r="G10" s="82"/>
      <c r="H10" s="82"/>
      <c r="I10" s="82"/>
      <c r="J10" s="82"/>
      <c r="K10" s="82"/>
      <c r="L10" s="82"/>
      <c r="M10" s="82"/>
      <c r="N10" s="82"/>
      <c r="O10" s="82"/>
      <c r="P10" s="82"/>
    </row>
    <row r="11" spans="1:16" x14ac:dyDescent="0.2">
      <c r="A11" s="82" t="s">
        <v>473</v>
      </c>
      <c r="B11" s="82"/>
      <c r="C11" s="82"/>
      <c r="D11" s="82"/>
      <c r="E11" s="82"/>
      <c r="F11" s="82"/>
      <c r="G11" s="82"/>
      <c r="H11" s="82"/>
      <c r="I11" s="82"/>
      <c r="J11" s="82"/>
      <c r="K11" s="82"/>
      <c r="L11" s="82"/>
      <c r="M11" s="82"/>
      <c r="N11" s="82"/>
      <c r="O11" s="82"/>
      <c r="P11" s="82"/>
    </row>
    <row r="12" spans="1:16" x14ac:dyDescent="0.2">
      <c r="A12" s="82" t="s">
        <v>474</v>
      </c>
      <c r="B12" s="82"/>
      <c r="C12" s="82"/>
      <c r="D12" s="82"/>
      <c r="E12" s="82"/>
      <c r="F12" s="82"/>
      <c r="G12" s="82"/>
      <c r="H12" s="82"/>
      <c r="I12" s="82"/>
      <c r="J12" s="82"/>
      <c r="K12" s="82"/>
      <c r="L12" s="82"/>
      <c r="M12" s="82"/>
      <c r="N12" s="82"/>
      <c r="O12" s="82"/>
      <c r="P12" s="82"/>
    </row>
    <row r="13" spans="1:16" x14ac:dyDescent="0.2">
      <c r="A13" s="82" t="s">
        <v>475</v>
      </c>
      <c r="B13" s="82"/>
      <c r="C13" s="82"/>
      <c r="D13" s="82"/>
      <c r="E13" s="82"/>
      <c r="F13" s="82"/>
      <c r="G13" s="82"/>
      <c r="H13" s="82"/>
      <c r="I13" s="82"/>
      <c r="J13" s="82"/>
      <c r="K13" s="82"/>
      <c r="L13" s="82"/>
      <c r="M13" s="82"/>
      <c r="N13" s="82"/>
      <c r="O13" s="82"/>
      <c r="P13" s="82"/>
    </row>
    <row r="14" spans="1:16" x14ac:dyDescent="0.2">
      <c r="A14" s="82" t="s">
        <v>476</v>
      </c>
      <c r="B14" s="82"/>
      <c r="C14" s="82"/>
      <c r="D14" s="82"/>
      <c r="E14" s="82"/>
      <c r="F14" s="82"/>
      <c r="G14" s="82"/>
      <c r="H14" s="82"/>
      <c r="I14" s="82"/>
      <c r="J14" s="82"/>
      <c r="K14" s="82"/>
      <c r="L14" s="82"/>
      <c r="M14" s="82"/>
      <c r="N14" s="82"/>
      <c r="O14" s="82"/>
      <c r="P14" s="82"/>
    </row>
    <row r="15" spans="1:16" x14ac:dyDescent="0.2">
      <c r="A15" s="82" t="s">
        <v>477</v>
      </c>
      <c r="B15" s="82"/>
      <c r="C15" s="82"/>
      <c r="D15" s="82"/>
      <c r="E15" s="82"/>
      <c r="F15" s="82"/>
      <c r="G15" s="82"/>
      <c r="H15" s="82"/>
      <c r="I15" s="82"/>
      <c r="J15" s="82"/>
      <c r="K15" s="82"/>
      <c r="L15" s="82"/>
      <c r="M15" s="82"/>
      <c r="N15" s="82"/>
      <c r="O15" s="82"/>
      <c r="P15" s="82"/>
    </row>
    <row r="16" spans="1:16" x14ac:dyDescent="0.2">
      <c r="A16" s="82" t="s">
        <v>478</v>
      </c>
      <c r="B16" s="82"/>
      <c r="C16" s="82"/>
      <c r="D16" s="82"/>
      <c r="E16" s="82"/>
      <c r="F16" s="82"/>
      <c r="G16" s="82"/>
      <c r="H16" s="82"/>
      <c r="I16" s="82"/>
      <c r="J16" s="82"/>
      <c r="K16" s="82"/>
      <c r="L16" s="82"/>
      <c r="M16" s="82"/>
      <c r="N16" s="82"/>
      <c r="O16" s="82"/>
      <c r="P16" s="82"/>
    </row>
    <row r="17" spans="1:16" x14ac:dyDescent="0.2">
      <c r="A17" s="82" t="s">
        <v>493</v>
      </c>
      <c r="B17" s="82"/>
      <c r="C17" s="82"/>
      <c r="D17" s="82"/>
      <c r="E17" s="82"/>
      <c r="F17" s="82"/>
      <c r="G17" s="82"/>
      <c r="H17" s="82"/>
      <c r="I17" s="82"/>
      <c r="J17" s="82"/>
      <c r="K17" s="82"/>
      <c r="L17" s="82"/>
      <c r="M17" s="82"/>
      <c r="N17" s="82"/>
      <c r="O17" s="82"/>
      <c r="P17" s="82"/>
    </row>
    <row r="18" spans="1:16" x14ac:dyDescent="0.2">
      <c r="A18" s="82" t="s">
        <v>540</v>
      </c>
      <c r="B18" s="82"/>
      <c r="C18" s="82"/>
      <c r="D18" s="82"/>
      <c r="E18" s="82"/>
      <c r="F18" s="82"/>
      <c r="G18" s="82"/>
      <c r="H18" s="82"/>
      <c r="I18" s="82"/>
      <c r="J18" s="82"/>
      <c r="K18" s="82"/>
      <c r="L18" s="82"/>
      <c r="M18" s="82"/>
      <c r="N18" s="82"/>
      <c r="O18" s="82"/>
      <c r="P18" s="82"/>
    </row>
    <row r="19" spans="1:16" x14ac:dyDescent="0.2">
      <c r="A19" s="82" t="s">
        <v>541</v>
      </c>
      <c r="B19" s="82"/>
      <c r="C19" s="82"/>
      <c r="D19" s="82"/>
      <c r="E19" s="82"/>
      <c r="F19" s="82"/>
      <c r="G19" s="82"/>
      <c r="H19" s="82"/>
      <c r="I19" s="82"/>
      <c r="J19" s="82"/>
      <c r="K19" s="82"/>
      <c r="L19" s="82"/>
      <c r="M19" s="82"/>
      <c r="N19" s="82"/>
      <c r="O19" s="82"/>
      <c r="P19" s="82"/>
    </row>
    <row r="20" spans="1:16" x14ac:dyDescent="0.2">
      <c r="A20" s="82" t="s">
        <v>527</v>
      </c>
      <c r="B20" s="82"/>
      <c r="C20" s="82"/>
      <c r="D20" s="82"/>
      <c r="E20" s="82"/>
      <c r="F20" s="82"/>
      <c r="G20" s="82"/>
      <c r="H20" s="82"/>
      <c r="I20" s="82"/>
      <c r="J20" s="82"/>
      <c r="K20" s="82"/>
      <c r="L20" s="82"/>
      <c r="M20" s="82"/>
      <c r="N20" s="82"/>
      <c r="O20" s="82"/>
      <c r="P20" s="82"/>
    </row>
    <row r="21" spans="1:16" x14ac:dyDescent="0.2">
      <c r="A21" s="82" t="s">
        <v>528</v>
      </c>
      <c r="B21" s="82"/>
      <c r="C21" s="82"/>
      <c r="D21" s="82"/>
      <c r="E21" s="82"/>
      <c r="F21" s="82"/>
      <c r="G21" s="82"/>
      <c r="H21" s="82"/>
      <c r="I21" s="82"/>
      <c r="J21" s="82"/>
      <c r="K21" s="82"/>
      <c r="L21" s="82"/>
      <c r="M21" s="82"/>
      <c r="N21" s="82"/>
      <c r="O21" s="82"/>
      <c r="P21" s="82"/>
    </row>
    <row r="22" spans="1:16" ht="15.6" customHeight="1" x14ac:dyDescent="0.2">
      <c r="A22" s="82"/>
      <c r="B22" s="82"/>
      <c r="C22" s="82"/>
      <c r="D22" s="82"/>
      <c r="E22" s="82"/>
      <c r="F22" s="82"/>
      <c r="G22" s="82"/>
      <c r="H22" s="82"/>
      <c r="I22" s="82"/>
      <c r="J22" s="82"/>
      <c r="K22" s="82"/>
      <c r="L22" s="82"/>
      <c r="M22" s="82"/>
      <c r="N22" s="82"/>
      <c r="O22" s="82"/>
      <c r="P22" s="82"/>
    </row>
    <row r="23" spans="1:16" ht="82.9" customHeight="1" x14ac:dyDescent="0.2">
      <c r="A23" s="84" t="s">
        <v>543</v>
      </c>
      <c r="B23" s="85"/>
      <c r="C23" s="85"/>
      <c r="D23" s="85"/>
      <c r="E23" s="85"/>
      <c r="F23" s="85"/>
      <c r="G23" s="85"/>
      <c r="H23" s="85"/>
      <c r="I23" s="85"/>
      <c r="J23" s="85"/>
      <c r="K23" s="85"/>
      <c r="L23" s="85"/>
      <c r="M23" s="85"/>
      <c r="N23" s="85"/>
      <c r="O23" s="85"/>
      <c r="P23" s="85"/>
    </row>
    <row r="24" spans="1:16" ht="15.6" customHeight="1" x14ac:dyDescent="0.2">
      <c r="A24" s="80"/>
    </row>
    <row r="25" spans="1:16" ht="15.6" customHeight="1" x14ac:dyDescent="0.2"/>
    <row r="26" spans="1:16" ht="15.6" customHeight="1" x14ac:dyDescent="0.2"/>
    <row r="27" spans="1:16" ht="15.6" customHeight="1" x14ac:dyDescent="0.2"/>
    <row r="28" spans="1:16" ht="15.6" customHeight="1" x14ac:dyDescent="0.2"/>
  </sheetData>
  <mergeCells count="21">
    <mergeCell ref="A23:P23"/>
    <mergeCell ref="A21:P21"/>
    <mergeCell ref="A20:P20"/>
    <mergeCell ref="A19:P19"/>
    <mergeCell ref="A18:P18"/>
    <mergeCell ref="A4:P4"/>
    <mergeCell ref="A3:P3"/>
    <mergeCell ref="A22:P22"/>
    <mergeCell ref="A9:P9"/>
    <mergeCell ref="A8:P8"/>
    <mergeCell ref="A7:P7"/>
    <mergeCell ref="A10:P10"/>
    <mergeCell ref="A6:P6"/>
    <mergeCell ref="A5:P5"/>
    <mergeCell ref="A16:P16"/>
    <mergeCell ref="A15:P15"/>
    <mergeCell ref="A14:P14"/>
    <mergeCell ref="A13:P13"/>
    <mergeCell ref="A12:P12"/>
    <mergeCell ref="A11:P11"/>
    <mergeCell ref="A17:P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55"/>
  <sheetViews>
    <sheetView workbookViewId="0">
      <selection activeCell="C1" sqref="C1"/>
    </sheetView>
  </sheetViews>
  <sheetFormatPr defaultColWidth="9.140625" defaultRowHeight="12.75" x14ac:dyDescent="0.2"/>
  <cols>
    <col min="1" max="1" width="16.7109375" style="1" customWidth="1"/>
    <col min="2" max="4" width="11.42578125" style="1" customWidth="1"/>
    <col min="5" max="16384" width="9.140625" style="1"/>
  </cols>
  <sheetData>
    <row r="1" spans="1:4" x14ac:dyDescent="0.2">
      <c r="A1" s="3" t="s">
        <v>544</v>
      </c>
    </row>
    <row r="3" spans="1:4" x14ac:dyDescent="0.2">
      <c r="A3" s="3" t="s">
        <v>474</v>
      </c>
    </row>
    <row r="4" spans="1:4" x14ac:dyDescent="0.2">
      <c r="A4" s="3"/>
    </row>
    <row r="5" spans="1:4" x14ac:dyDescent="0.2">
      <c r="A5" s="98" t="s">
        <v>479</v>
      </c>
      <c r="B5" s="33" t="s">
        <v>439</v>
      </c>
      <c r="C5" s="21" t="s">
        <v>440</v>
      </c>
      <c r="D5" s="21" t="s">
        <v>441</v>
      </c>
    </row>
    <row r="6" spans="1:4" x14ac:dyDescent="0.2">
      <c r="A6" s="99"/>
      <c r="B6" s="33" t="s">
        <v>442</v>
      </c>
      <c r="C6" s="21" t="s">
        <v>442</v>
      </c>
      <c r="D6" s="21" t="s">
        <v>442</v>
      </c>
    </row>
    <row r="7" spans="1:4" x14ac:dyDescent="0.2">
      <c r="A7" s="34">
        <v>1971</v>
      </c>
      <c r="B7" s="23">
        <v>448</v>
      </c>
      <c r="C7" s="24">
        <v>1024</v>
      </c>
      <c r="D7" s="23">
        <f>B7+C7</f>
        <v>1472</v>
      </c>
    </row>
    <row r="8" spans="1:4" x14ac:dyDescent="0.2">
      <c r="A8" s="22">
        <v>1972</v>
      </c>
      <c r="B8" s="23">
        <v>780</v>
      </c>
      <c r="C8" s="24">
        <v>1631</v>
      </c>
      <c r="D8" s="23">
        <f t="shared" ref="D8:D53" si="0">B8+C8</f>
        <v>2411</v>
      </c>
    </row>
    <row r="9" spans="1:4" x14ac:dyDescent="0.2">
      <c r="A9" s="22">
        <v>1973</v>
      </c>
      <c r="B9" s="23">
        <v>723</v>
      </c>
      <c r="C9" s="24">
        <v>1513</v>
      </c>
      <c r="D9" s="23">
        <f t="shared" si="0"/>
        <v>2236</v>
      </c>
    </row>
    <row r="10" spans="1:4" x14ac:dyDescent="0.2">
      <c r="A10" s="22">
        <v>1974</v>
      </c>
      <c r="B10" s="23">
        <v>671</v>
      </c>
      <c r="C10" s="24">
        <v>1495</v>
      </c>
      <c r="D10" s="23">
        <f t="shared" si="0"/>
        <v>2166</v>
      </c>
    </row>
    <row r="11" spans="1:4" x14ac:dyDescent="0.2">
      <c r="A11" s="22">
        <v>1975</v>
      </c>
      <c r="B11" s="23">
        <v>719</v>
      </c>
      <c r="C11" s="24">
        <v>1497</v>
      </c>
      <c r="D11" s="23">
        <f t="shared" si="0"/>
        <v>2216</v>
      </c>
    </row>
    <row r="12" spans="1:4" x14ac:dyDescent="0.2">
      <c r="A12" s="22">
        <v>1976</v>
      </c>
      <c r="B12" s="23">
        <v>700</v>
      </c>
      <c r="C12" s="24">
        <v>1500</v>
      </c>
      <c r="D12" s="23">
        <f t="shared" si="0"/>
        <v>2200</v>
      </c>
    </row>
    <row r="13" spans="1:4" x14ac:dyDescent="0.2">
      <c r="A13" s="22">
        <v>1977</v>
      </c>
      <c r="B13" s="23">
        <v>704</v>
      </c>
      <c r="C13" s="24">
        <v>1545</v>
      </c>
      <c r="D13" s="23">
        <f t="shared" si="0"/>
        <v>2249</v>
      </c>
    </row>
    <row r="14" spans="1:4" x14ac:dyDescent="0.2">
      <c r="A14" s="22">
        <v>1978</v>
      </c>
      <c r="B14" s="23">
        <v>704</v>
      </c>
      <c r="C14" s="24">
        <v>1552</v>
      </c>
      <c r="D14" s="23">
        <f t="shared" si="0"/>
        <v>2256</v>
      </c>
    </row>
    <row r="15" spans="1:4" x14ac:dyDescent="0.2">
      <c r="A15" s="22">
        <v>1979</v>
      </c>
      <c r="B15" s="23">
        <v>709</v>
      </c>
      <c r="C15" s="24">
        <v>1488</v>
      </c>
      <c r="D15" s="23">
        <f t="shared" si="0"/>
        <v>2197</v>
      </c>
    </row>
    <row r="16" spans="1:4" x14ac:dyDescent="0.2">
      <c r="A16" s="22">
        <v>1980</v>
      </c>
      <c r="B16" s="23">
        <v>745</v>
      </c>
      <c r="C16" s="24">
        <v>1458</v>
      </c>
      <c r="D16" s="23">
        <f t="shared" si="0"/>
        <v>2203</v>
      </c>
    </row>
    <row r="17" spans="1:4" x14ac:dyDescent="0.2">
      <c r="A17" s="22">
        <v>1981</v>
      </c>
      <c r="B17" s="23">
        <v>765</v>
      </c>
      <c r="C17" s="24">
        <v>1457</v>
      </c>
      <c r="D17" s="23">
        <f t="shared" si="0"/>
        <v>2222</v>
      </c>
    </row>
    <row r="18" spans="1:4" x14ac:dyDescent="0.2">
      <c r="A18" s="22">
        <v>1982</v>
      </c>
      <c r="B18" s="25">
        <v>753</v>
      </c>
      <c r="C18" s="25">
        <v>1426</v>
      </c>
      <c r="D18" s="23">
        <f t="shared" si="0"/>
        <v>2179</v>
      </c>
    </row>
    <row r="19" spans="1:4" x14ac:dyDescent="0.2">
      <c r="A19" s="22">
        <v>1983</v>
      </c>
      <c r="B19" s="25">
        <v>751</v>
      </c>
      <c r="C19" s="25">
        <v>1485</v>
      </c>
      <c r="D19" s="23">
        <f t="shared" si="0"/>
        <v>2236</v>
      </c>
    </row>
    <row r="20" spans="1:4" x14ac:dyDescent="0.2">
      <c r="A20" s="22">
        <v>1984</v>
      </c>
      <c r="B20" s="25">
        <v>711</v>
      </c>
      <c r="C20" s="25">
        <v>1459</v>
      </c>
      <c r="D20" s="23">
        <f t="shared" si="0"/>
        <v>2170</v>
      </c>
    </row>
    <row r="21" spans="1:4" x14ac:dyDescent="0.2">
      <c r="A21" s="22">
        <v>1985</v>
      </c>
      <c r="B21" s="25">
        <v>707</v>
      </c>
      <c r="C21" s="25">
        <v>1445</v>
      </c>
      <c r="D21" s="23">
        <f t="shared" si="0"/>
        <v>2152</v>
      </c>
    </row>
    <row r="22" spans="1:4" x14ac:dyDescent="0.2">
      <c r="A22" s="22">
        <v>1986</v>
      </c>
      <c r="B22" s="25">
        <v>701</v>
      </c>
      <c r="C22" s="25">
        <v>1544</v>
      </c>
      <c r="D22" s="23">
        <f t="shared" si="0"/>
        <v>2245</v>
      </c>
    </row>
    <row r="23" spans="1:4" x14ac:dyDescent="0.2">
      <c r="A23" s="22">
        <v>1987</v>
      </c>
      <c r="B23" s="25">
        <v>713</v>
      </c>
      <c r="C23" s="25">
        <v>1443</v>
      </c>
      <c r="D23" s="23">
        <f t="shared" si="0"/>
        <v>2156</v>
      </c>
    </row>
    <row r="24" spans="1:4" x14ac:dyDescent="0.2">
      <c r="A24" s="22">
        <v>1988</v>
      </c>
      <c r="B24" s="25">
        <v>709</v>
      </c>
      <c r="C24" s="25">
        <v>1462</v>
      </c>
      <c r="D24" s="23">
        <f t="shared" si="0"/>
        <v>2171</v>
      </c>
    </row>
    <row r="25" spans="1:4" x14ac:dyDescent="0.2">
      <c r="A25" s="22">
        <v>1989</v>
      </c>
      <c r="B25" s="25">
        <v>735</v>
      </c>
      <c r="C25" s="25">
        <v>1457</v>
      </c>
      <c r="D25" s="23">
        <f t="shared" si="0"/>
        <v>2192</v>
      </c>
    </row>
    <row r="26" spans="1:4" x14ac:dyDescent="0.2">
      <c r="A26" s="22">
        <v>1990</v>
      </c>
      <c r="B26" s="25">
        <v>663</v>
      </c>
      <c r="C26" s="25">
        <v>1383</v>
      </c>
      <c r="D26" s="23">
        <f t="shared" si="0"/>
        <v>2046</v>
      </c>
    </row>
    <row r="27" spans="1:4" x14ac:dyDescent="0.2">
      <c r="A27" s="22">
        <v>1991</v>
      </c>
      <c r="B27" s="25">
        <v>711</v>
      </c>
      <c r="C27" s="25">
        <v>1507</v>
      </c>
      <c r="D27" s="23">
        <f t="shared" si="0"/>
        <v>2218</v>
      </c>
    </row>
    <row r="28" spans="1:4" x14ac:dyDescent="0.2">
      <c r="A28" s="22">
        <v>1992</v>
      </c>
      <c r="B28" s="25">
        <v>702</v>
      </c>
      <c r="C28" s="25">
        <v>1489</v>
      </c>
      <c r="D28" s="23">
        <f t="shared" si="0"/>
        <v>2191</v>
      </c>
    </row>
    <row r="29" spans="1:4" x14ac:dyDescent="0.2">
      <c r="A29" s="22">
        <v>1993</v>
      </c>
      <c r="B29" s="25">
        <v>671</v>
      </c>
      <c r="C29" s="25">
        <v>1536</v>
      </c>
      <c r="D29" s="23">
        <f t="shared" si="0"/>
        <v>2207</v>
      </c>
    </row>
    <row r="30" spans="1:4" x14ac:dyDescent="0.2">
      <c r="A30" s="22">
        <v>1994</v>
      </c>
      <c r="B30" s="25">
        <v>666</v>
      </c>
      <c r="C30" s="25">
        <v>1439</v>
      </c>
      <c r="D30" s="23">
        <f t="shared" si="0"/>
        <v>2105</v>
      </c>
    </row>
    <row r="31" spans="1:4" x14ac:dyDescent="0.2">
      <c r="A31" s="22">
        <v>1995</v>
      </c>
      <c r="B31" s="25">
        <v>711</v>
      </c>
      <c r="C31" s="25">
        <v>1454</v>
      </c>
      <c r="D31" s="23">
        <f t="shared" si="0"/>
        <v>2165</v>
      </c>
    </row>
    <row r="32" spans="1:4" x14ac:dyDescent="0.2">
      <c r="A32" s="22">
        <v>1996</v>
      </c>
      <c r="B32" s="25">
        <v>753</v>
      </c>
      <c r="C32" s="25">
        <v>1450</v>
      </c>
      <c r="D32" s="23">
        <f t="shared" si="0"/>
        <v>2203</v>
      </c>
    </row>
    <row r="33" spans="1:4" x14ac:dyDescent="0.2">
      <c r="A33" s="22">
        <v>1997</v>
      </c>
      <c r="B33" s="25">
        <v>748</v>
      </c>
      <c r="C33" s="25">
        <v>1476</v>
      </c>
      <c r="D33" s="23">
        <f t="shared" si="0"/>
        <v>2224</v>
      </c>
    </row>
    <row r="34" spans="1:4" x14ac:dyDescent="0.2">
      <c r="A34" s="22">
        <v>1998</v>
      </c>
      <c r="B34" s="25">
        <v>650</v>
      </c>
      <c r="C34" s="25">
        <v>1480</v>
      </c>
      <c r="D34" s="23">
        <f t="shared" si="0"/>
        <v>2130</v>
      </c>
    </row>
    <row r="35" spans="1:4" x14ac:dyDescent="0.2">
      <c r="A35" s="22">
        <v>1999</v>
      </c>
      <c r="B35" s="25">
        <v>719</v>
      </c>
      <c r="C35" s="25">
        <v>1482</v>
      </c>
      <c r="D35" s="23">
        <f t="shared" si="0"/>
        <v>2201</v>
      </c>
    </row>
    <row r="36" spans="1:4" x14ac:dyDescent="0.2">
      <c r="A36" s="22">
        <v>2000</v>
      </c>
      <c r="B36" s="25">
        <v>645</v>
      </c>
      <c r="C36" s="25">
        <v>1448</v>
      </c>
      <c r="D36" s="23">
        <f t="shared" si="0"/>
        <v>2093</v>
      </c>
    </row>
    <row r="37" spans="1:4" x14ac:dyDescent="0.2">
      <c r="A37" s="22">
        <v>2001</v>
      </c>
      <c r="B37" s="25">
        <v>677</v>
      </c>
      <c r="C37" s="25">
        <v>1361</v>
      </c>
      <c r="D37" s="23">
        <f t="shared" si="0"/>
        <v>2038</v>
      </c>
    </row>
    <row r="38" spans="1:4" x14ac:dyDescent="0.2">
      <c r="A38" s="22">
        <v>2002</v>
      </c>
      <c r="B38" s="25">
        <v>683</v>
      </c>
      <c r="C38" s="25">
        <v>1369</v>
      </c>
      <c r="D38" s="23">
        <f t="shared" si="0"/>
        <v>2052</v>
      </c>
    </row>
    <row r="39" spans="1:4" x14ac:dyDescent="0.2">
      <c r="A39" s="22">
        <v>2003</v>
      </c>
      <c r="B39" s="25">
        <v>664</v>
      </c>
      <c r="C39" s="25">
        <v>1432</v>
      </c>
      <c r="D39" s="23">
        <f t="shared" si="0"/>
        <v>2096</v>
      </c>
    </row>
    <row r="40" spans="1:4" x14ac:dyDescent="0.2">
      <c r="A40" s="22">
        <v>2004</v>
      </c>
      <c r="B40" s="25">
        <v>642</v>
      </c>
      <c r="C40" s="25">
        <v>1361</v>
      </c>
      <c r="D40" s="23">
        <f t="shared" si="0"/>
        <v>2003</v>
      </c>
    </row>
    <row r="41" spans="1:4" x14ac:dyDescent="0.2">
      <c r="A41" s="22">
        <v>2005</v>
      </c>
      <c r="B41" s="25">
        <v>649</v>
      </c>
      <c r="C41" s="25">
        <v>1393</v>
      </c>
      <c r="D41" s="23">
        <f t="shared" si="0"/>
        <v>2042</v>
      </c>
    </row>
    <row r="42" spans="1:4" x14ac:dyDescent="0.2">
      <c r="A42" s="22">
        <v>2006</v>
      </c>
      <c r="B42" s="25">
        <v>684</v>
      </c>
      <c r="C42" s="25">
        <v>1226</v>
      </c>
      <c r="D42" s="23">
        <f t="shared" si="0"/>
        <v>1910</v>
      </c>
    </row>
    <row r="43" spans="1:4" x14ac:dyDescent="0.2">
      <c r="A43" s="22">
        <v>2007</v>
      </c>
      <c r="B43" s="25">
        <v>698</v>
      </c>
      <c r="C43" s="25">
        <v>1198</v>
      </c>
      <c r="D43" s="23">
        <f t="shared" si="0"/>
        <v>1896</v>
      </c>
    </row>
    <row r="44" spans="1:4" x14ac:dyDescent="0.2">
      <c r="A44" s="22">
        <v>2008</v>
      </c>
      <c r="B44" s="25">
        <v>681</v>
      </c>
      <c r="C44" s="25">
        <v>1201</v>
      </c>
      <c r="D44" s="23">
        <f t="shared" si="0"/>
        <v>1882</v>
      </c>
    </row>
    <row r="45" spans="1:4" x14ac:dyDescent="0.2">
      <c r="A45" s="22">
        <v>2009</v>
      </c>
      <c r="B45" s="25">
        <v>623</v>
      </c>
      <c r="C45" s="25">
        <v>1266</v>
      </c>
      <c r="D45" s="23">
        <f t="shared" si="0"/>
        <v>1889</v>
      </c>
    </row>
    <row r="46" spans="1:4" x14ac:dyDescent="0.2">
      <c r="A46" s="22">
        <v>2010</v>
      </c>
      <c r="B46" s="25">
        <v>631</v>
      </c>
      <c r="C46" s="25">
        <v>1182</v>
      </c>
      <c r="D46" s="23">
        <f t="shared" si="0"/>
        <v>1813</v>
      </c>
    </row>
    <row r="47" spans="1:4" x14ac:dyDescent="0.2">
      <c r="A47" s="22">
        <v>2011</v>
      </c>
      <c r="B47" s="25">
        <v>610</v>
      </c>
      <c r="C47" s="25">
        <v>1196</v>
      </c>
      <c r="D47" s="23">
        <f t="shared" si="0"/>
        <v>1806</v>
      </c>
    </row>
    <row r="48" spans="1:4" x14ac:dyDescent="0.2">
      <c r="A48" s="22">
        <v>2012</v>
      </c>
      <c r="B48" s="23">
        <v>645</v>
      </c>
      <c r="C48" s="25">
        <v>1320</v>
      </c>
      <c r="D48" s="23">
        <f t="shared" si="0"/>
        <v>1965</v>
      </c>
    </row>
    <row r="49" spans="1:4" x14ac:dyDescent="0.2">
      <c r="A49" s="22">
        <v>2013</v>
      </c>
      <c r="B49" s="23">
        <v>691</v>
      </c>
      <c r="C49" s="26">
        <v>1325</v>
      </c>
      <c r="D49" s="23">
        <f t="shared" si="0"/>
        <v>2016</v>
      </c>
    </row>
    <row r="50" spans="1:4" x14ac:dyDescent="0.2">
      <c r="A50" s="22">
        <v>2014</v>
      </c>
      <c r="B50" s="23">
        <v>634</v>
      </c>
      <c r="C50" s="23">
        <v>1308</v>
      </c>
      <c r="D50" s="23">
        <f t="shared" si="0"/>
        <v>1942</v>
      </c>
    </row>
    <row r="51" spans="1:4" x14ac:dyDescent="0.2">
      <c r="A51" s="22">
        <v>2015</v>
      </c>
      <c r="B51" s="23">
        <v>752</v>
      </c>
      <c r="C51" s="23">
        <v>1255</v>
      </c>
      <c r="D51" s="23">
        <f t="shared" si="0"/>
        <v>2007</v>
      </c>
    </row>
    <row r="52" spans="1:4" x14ac:dyDescent="0.2">
      <c r="A52" s="22">
        <v>2016</v>
      </c>
      <c r="B52" s="23">
        <v>754</v>
      </c>
      <c r="C52" s="23">
        <v>1252</v>
      </c>
      <c r="D52" s="23">
        <f t="shared" si="0"/>
        <v>2006</v>
      </c>
    </row>
    <row r="53" spans="1:4" x14ac:dyDescent="0.2">
      <c r="A53" s="22">
        <v>2017</v>
      </c>
      <c r="B53" s="23">
        <v>653</v>
      </c>
      <c r="C53" s="23">
        <v>1315</v>
      </c>
      <c r="D53" s="23">
        <f t="shared" si="0"/>
        <v>1968</v>
      </c>
    </row>
    <row r="54" spans="1:4" x14ac:dyDescent="0.2">
      <c r="A54" s="21" t="s">
        <v>441</v>
      </c>
      <c r="B54" s="27">
        <f>SUM(B7:B53)</f>
        <v>32458</v>
      </c>
      <c r="C54" s="27">
        <f>SUM(C7:C53)</f>
        <v>65985</v>
      </c>
      <c r="D54" s="27">
        <f>SUM(D7:D53)</f>
        <v>98443</v>
      </c>
    </row>
    <row r="55" spans="1:4" x14ac:dyDescent="0.2">
      <c r="A55" s="1" t="s">
        <v>534</v>
      </c>
    </row>
  </sheetData>
  <mergeCells count="1">
    <mergeCell ref="A5:A6"/>
  </mergeCells>
  <pageMargins left="0.70866141732283472" right="0.70866141732283472" top="0.74803149606299213" bottom="0.74803149606299213"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98"/>
  <sheetViews>
    <sheetView workbookViewId="0">
      <selection activeCell="B1" sqref="B1"/>
    </sheetView>
  </sheetViews>
  <sheetFormatPr defaultColWidth="8.85546875" defaultRowHeight="14.25" x14ac:dyDescent="0.2"/>
  <cols>
    <col min="1" max="1" width="15.140625" style="1" customWidth="1"/>
    <col min="2" max="4" width="13.140625" style="1" customWidth="1"/>
    <col min="5" max="6" width="8.85546875" style="1"/>
    <col min="7" max="16384" width="8.85546875" style="63"/>
  </cols>
  <sheetData>
    <row r="1" spans="1:4" x14ac:dyDescent="0.2">
      <c r="A1" s="3" t="s">
        <v>544</v>
      </c>
    </row>
    <row r="3" spans="1:4" x14ac:dyDescent="0.2">
      <c r="A3" s="3" t="s">
        <v>475</v>
      </c>
    </row>
    <row r="5" spans="1:4" x14ac:dyDescent="0.2">
      <c r="A5" s="100" t="s">
        <v>480</v>
      </c>
      <c r="B5" s="21" t="s">
        <v>439</v>
      </c>
      <c r="C5" s="21" t="s">
        <v>440</v>
      </c>
      <c r="D5" s="21" t="s">
        <v>441</v>
      </c>
    </row>
    <row r="6" spans="1:4" x14ac:dyDescent="0.2">
      <c r="A6" s="100"/>
      <c r="B6" s="21" t="s">
        <v>442</v>
      </c>
      <c r="C6" s="21" t="s">
        <v>442</v>
      </c>
      <c r="D6" s="21" t="s">
        <v>442</v>
      </c>
    </row>
    <row r="7" spans="1:4" x14ac:dyDescent="0.2">
      <c r="A7" s="22" t="s">
        <v>481</v>
      </c>
      <c r="B7" s="23">
        <v>24</v>
      </c>
      <c r="C7" s="24">
        <v>106</v>
      </c>
      <c r="D7" s="23">
        <f>B7+C7</f>
        <v>130</v>
      </c>
    </row>
    <row r="8" spans="1:4" x14ac:dyDescent="0.2">
      <c r="A8" s="22">
        <v>1884</v>
      </c>
      <c r="B8" s="23">
        <v>12</v>
      </c>
      <c r="C8" s="24">
        <v>42</v>
      </c>
      <c r="D8" s="23">
        <f t="shared" ref="D8:D71" si="0">B8+C8</f>
        <v>54</v>
      </c>
    </row>
    <row r="9" spans="1:4" x14ac:dyDescent="0.2">
      <c r="A9" s="22">
        <v>1885</v>
      </c>
      <c r="B9" s="23">
        <v>14</v>
      </c>
      <c r="C9" s="24">
        <v>44</v>
      </c>
      <c r="D9" s="23">
        <f t="shared" si="0"/>
        <v>58</v>
      </c>
    </row>
    <row r="10" spans="1:4" x14ac:dyDescent="0.2">
      <c r="A10" s="22">
        <v>1886</v>
      </c>
      <c r="B10" s="23">
        <v>15</v>
      </c>
      <c r="C10" s="24">
        <v>71</v>
      </c>
      <c r="D10" s="23">
        <f t="shared" si="0"/>
        <v>86</v>
      </c>
    </row>
    <row r="11" spans="1:4" x14ac:dyDescent="0.2">
      <c r="A11" s="22">
        <v>1887</v>
      </c>
      <c r="B11" s="23">
        <v>39</v>
      </c>
      <c r="C11" s="24">
        <v>83</v>
      </c>
      <c r="D11" s="23">
        <f t="shared" si="0"/>
        <v>122</v>
      </c>
    </row>
    <row r="12" spans="1:4" x14ac:dyDescent="0.2">
      <c r="A12" s="22">
        <v>1888</v>
      </c>
      <c r="B12" s="23">
        <v>32</v>
      </c>
      <c r="C12" s="24">
        <v>109</v>
      </c>
      <c r="D12" s="23">
        <f t="shared" si="0"/>
        <v>141</v>
      </c>
    </row>
    <row r="13" spans="1:4" x14ac:dyDescent="0.2">
      <c r="A13" s="22">
        <v>1889</v>
      </c>
      <c r="B13" s="23">
        <v>62</v>
      </c>
      <c r="C13" s="24">
        <v>151</v>
      </c>
      <c r="D13" s="23">
        <f t="shared" si="0"/>
        <v>213</v>
      </c>
    </row>
    <row r="14" spans="1:4" x14ac:dyDescent="0.2">
      <c r="A14" s="22">
        <v>1890</v>
      </c>
      <c r="B14" s="23">
        <v>72</v>
      </c>
      <c r="C14" s="24">
        <v>162</v>
      </c>
      <c r="D14" s="23">
        <f t="shared" si="0"/>
        <v>234</v>
      </c>
    </row>
    <row r="15" spans="1:4" x14ac:dyDescent="0.2">
      <c r="A15" s="22">
        <v>1891</v>
      </c>
      <c r="B15" s="23">
        <v>77</v>
      </c>
      <c r="C15" s="24">
        <v>210</v>
      </c>
      <c r="D15" s="23">
        <f t="shared" si="0"/>
        <v>287</v>
      </c>
    </row>
    <row r="16" spans="1:4" x14ac:dyDescent="0.2">
      <c r="A16" s="22">
        <v>1892</v>
      </c>
      <c r="B16" s="23">
        <v>106</v>
      </c>
      <c r="C16" s="24">
        <v>242</v>
      </c>
      <c r="D16" s="23">
        <f t="shared" si="0"/>
        <v>348</v>
      </c>
    </row>
    <row r="17" spans="1:4" x14ac:dyDescent="0.2">
      <c r="A17" s="22">
        <v>1893</v>
      </c>
      <c r="B17" s="23">
        <v>114</v>
      </c>
      <c r="C17" s="24">
        <v>277</v>
      </c>
      <c r="D17" s="23">
        <f t="shared" si="0"/>
        <v>391</v>
      </c>
    </row>
    <row r="18" spans="1:4" x14ac:dyDescent="0.2">
      <c r="A18" s="22">
        <v>1894</v>
      </c>
      <c r="B18" s="25">
        <v>136</v>
      </c>
      <c r="C18" s="25">
        <v>308</v>
      </c>
      <c r="D18" s="23">
        <f t="shared" si="0"/>
        <v>444</v>
      </c>
    </row>
    <row r="19" spans="1:4" x14ac:dyDescent="0.2">
      <c r="A19" s="22">
        <v>1895</v>
      </c>
      <c r="B19" s="25">
        <v>163</v>
      </c>
      <c r="C19" s="25">
        <v>400</v>
      </c>
      <c r="D19" s="23">
        <f t="shared" si="0"/>
        <v>563</v>
      </c>
    </row>
    <row r="20" spans="1:4" x14ac:dyDescent="0.2">
      <c r="A20" s="22">
        <v>1896</v>
      </c>
      <c r="B20" s="25">
        <v>175</v>
      </c>
      <c r="C20" s="25">
        <v>470</v>
      </c>
      <c r="D20" s="23">
        <f t="shared" si="0"/>
        <v>645</v>
      </c>
    </row>
    <row r="21" spans="1:4" x14ac:dyDescent="0.2">
      <c r="A21" s="22">
        <v>1897</v>
      </c>
      <c r="B21" s="25">
        <v>203</v>
      </c>
      <c r="C21" s="25">
        <v>521</v>
      </c>
      <c r="D21" s="23">
        <f t="shared" si="0"/>
        <v>724</v>
      </c>
    </row>
    <row r="22" spans="1:4" x14ac:dyDescent="0.2">
      <c r="A22" s="22">
        <v>1898</v>
      </c>
      <c r="B22" s="25">
        <v>224</v>
      </c>
      <c r="C22" s="25">
        <v>582</v>
      </c>
      <c r="D22" s="23">
        <f t="shared" si="0"/>
        <v>806</v>
      </c>
    </row>
    <row r="23" spans="1:4" x14ac:dyDescent="0.2">
      <c r="A23" s="22">
        <v>1899</v>
      </c>
      <c r="B23" s="25">
        <v>269</v>
      </c>
      <c r="C23" s="25">
        <v>603</v>
      </c>
      <c r="D23" s="23">
        <f t="shared" si="0"/>
        <v>872</v>
      </c>
    </row>
    <row r="24" spans="1:4" x14ac:dyDescent="0.2">
      <c r="A24" s="22">
        <v>1900</v>
      </c>
      <c r="B24" s="25">
        <v>351</v>
      </c>
      <c r="C24" s="25">
        <v>756</v>
      </c>
      <c r="D24" s="23">
        <f t="shared" si="0"/>
        <v>1107</v>
      </c>
    </row>
    <row r="25" spans="1:4" x14ac:dyDescent="0.2">
      <c r="A25" s="22">
        <v>1901</v>
      </c>
      <c r="B25" s="25">
        <v>322</v>
      </c>
      <c r="C25" s="25">
        <v>873</v>
      </c>
      <c r="D25" s="23">
        <f t="shared" si="0"/>
        <v>1195</v>
      </c>
    </row>
    <row r="26" spans="1:4" x14ac:dyDescent="0.2">
      <c r="A26" s="22">
        <v>1902</v>
      </c>
      <c r="B26" s="25">
        <v>380</v>
      </c>
      <c r="C26" s="25">
        <v>935</v>
      </c>
      <c r="D26" s="23">
        <f t="shared" si="0"/>
        <v>1315</v>
      </c>
    </row>
    <row r="27" spans="1:4" x14ac:dyDescent="0.2">
      <c r="A27" s="22">
        <v>1903</v>
      </c>
      <c r="B27" s="25">
        <v>419</v>
      </c>
      <c r="C27" s="25">
        <v>994</v>
      </c>
      <c r="D27" s="23">
        <f t="shared" si="0"/>
        <v>1413</v>
      </c>
    </row>
    <row r="28" spans="1:4" x14ac:dyDescent="0.2">
      <c r="A28" s="22">
        <v>1904</v>
      </c>
      <c r="B28" s="25">
        <v>455</v>
      </c>
      <c r="C28" s="25">
        <v>1024</v>
      </c>
      <c r="D28" s="23">
        <f t="shared" si="0"/>
        <v>1479</v>
      </c>
    </row>
    <row r="29" spans="1:4" x14ac:dyDescent="0.2">
      <c r="A29" s="22">
        <v>1905</v>
      </c>
      <c r="B29" s="25">
        <v>440</v>
      </c>
      <c r="C29" s="25">
        <v>1195</v>
      </c>
      <c r="D29" s="23">
        <f t="shared" si="0"/>
        <v>1635</v>
      </c>
    </row>
    <row r="30" spans="1:4" x14ac:dyDescent="0.2">
      <c r="A30" s="22">
        <v>1906</v>
      </c>
      <c r="B30" s="25">
        <v>522</v>
      </c>
      <c r="C30" s="25">
        <v>1188</v>
      </c>
      <c r="D30" s="23">
        <f t="shared" si="0"/>
        <v>1710</v>
      </c>
    </row>
    <row r="31" spans="1:4" x14ac:dyDescent="0.2">
      <c r="A31" s="22">
        <v>1907</v>
      </c>
      <c r="B31" s="25">
        <v>538</v>
      </c>
      <c r="C31" s="25">
        <v>1303</v>
      </c>
      <c r="D31" s="23">
        <f t="shared" si="0"/>
        <v>1841</v>
      </c>
    </row>
    <row r="32" spans="1:4" x14ac:dyDescent="0.2">
      <c r="A32" s="22">
        <v>1908</v>
      </c>
      <c r="B32" s="25">
        <v>537</v>
      </c>
      <c r="C32" s="25">
        <v>1486</v>
      </c>
      <c r="D32" s="23">
        <f t="shared" si="0"/>
        <v>2023</v>
      </c>
    </row>
    <row r="33" spans="1:4" x14ac:dyDescent="0.2">
      <c r="A33" s="22">
        <v>1909</v>
      </c>
      <c r="B33" s="25">
        <v>562</v>
      </c>
      <c r="C33" s="25">
        <v>1415</v>
      </c>
      <c r="D33" s="23">
        <f t="shared" si="0"/>
        <v>1977</v>
      </c>
    </row>
    <row r="34" spans="1:4" x14ac:dyDescent="0.2">
      <c r="A34" s="22">
        <v>1910</v>
      </c>
      <c r="B34" s="25">
        <v>677</v>
      </c>
      <c r="C34" s="25">
        <v>1550</v>
      </c>
      <c r="D34" s="23">
        <f t="shared" si="0"/>
        <v>2227</v>
      </c>
    </row>
    <row r="35" spans="1:4" x14ac:dyDescent="0.2">
      <c r="A35" s="22">
        <v>1911</v>
      </c>
      <c r="B35" s="25">
        <v>611</v>
      </c>
      <c r="C35" s="25">
        <v>1465</v>
      </c>
      <c r="D35" s="23">
        <f t="shared" si="0"/>
        <v>2076</v>
      </c>
    </row>
    <row r="36" spans="1:4" x14ac:dyDescent="0.2">
      <c r="A36" s="22">
        <v>1912</v>
      </c>
      <c r="B36" s="25">
        <v>652</v>
      </c>
      <c r="C36" s="25">
        <v>1581</v>
      </c>
      <c r="D36" s="23">
        <f t="shared" si="0"/>
        <v>2233</v>
      </c>
    </row>
    <row r="37" spans="1:4" x14ac:dyDescent="0.2">
      <c r="A37" s="22">
        <v>1913</v>
      </c>
      <c r="B37" s="25">
        <v>671</v>
      </c>
      <c r="C37" s="25">
        <v>1629</v>
      </c>
      <c r="D37" s="23">
        <f t="shared" si="0"/>
        <v>2300</v>
      </c>
    </row>
    <row r="38" spans="1:4" x14ac:dyDescent="0.2">
      <c r="A38" s="22">
        <v>1914</v>
      </c>
      <c r="B38" s="25">
        <v>685</v>
      </c>
      <c r="C38" s="25">
        <v>1711</v>
      </c>
      <c r="D38" s="23">
        <f t="shared" si="0"/>
        <v>2396</v>
      </c>
    </row>
    <row r="39" spans="1:4" x14ac:dyDescent="0.2">
      <c r="A39" s="22">
        <v>1915</v>
      </c>
      <c r="B39" s="25">
        <v>656</v>
      </c>
      <c r="C39" s="25">
        <v>1537</v>
      </c>
      <c r="D39" s="23">
        <f t="shared" si="0"/>
        <v>2193</v>
      </c>
    </row>
    <row r="40" spans="1:4" x14ac:dyDescent="0.2">
      <c r="A40" s="22">
        <v>1916</v>
      </c>
      <c r="B40" s="25">
        <v>683</v>
      </c>
      <c r="C40" s="25">
        <v>1502</v>
      </c>
      <c r="D40" s="23">
        <f t="shared" si="0"/>
        <v>2185</v>
      </c>
    </row>
    <row r="41" spans="1:4" x14ac:dyDescent="0.2">
      <c r="A41" s="22">
        <v>1917</v>
      </c>
      <c r="B41" s="25">
        <v>625</v>
      </c>
      <c r="C41" s="25">
        <v>1307</v>
      </c>
      <c r="D41" s="23">
        <f t="shared" si="0"/>
        <v>1932</v>
      </c>
    </row>
    <row r="42" spans="1:4" x14ac:dyDescent="0.2">
      <c r="A42" s="22">
        <v>1918</v>
      </c>
      <c r="B42" s="25">
        <v>609</v>
      </c>
      <c r="C42" s="25">
        <v>1331</v>
      </c>
      <c r="D42" s="23">
        <f t="shared" si="0"/>
        <v>1940</v>
      </c>
    </row>
    <row r="43" spans="1:4" x14ac:dyDescent="0.2">
      <c r="A43" s="22">
        <v>1919</v>
      </c>
      <c r="B43" s="25">
        <v>686</v>
      </c>
      <c r="C43" s="25">
        <v>1585</v>
      </c>
      <c r="D43" s="23">
        <f t="shared" si="0"/>
        <v>2271</v>
      </c>
    </row>
    <row r="44" spans="1:4" x14ac:dyDescent="0.2">
      <c r="A44" s="22">
        <v>1920</v>
      </c>
      <c r="B44" s="25">
        <v>978</v>
      </c>
      <c r="C44" s="25">
        <v>2105</v>
      </c>
      <c r="D44" s="23">
        <f t="shared" si="0"/>
        <v>3083</v>
      </c>
    </row>
    <row r="45" spans="1:4" x14ac:dyDescent="0.2">
      <c r="A45" s="22">
        <v>1921</v>
      </c>
      <c r="B45" s="25">
        <v>876</v>
      </c>
      <c r="C45" s="25">
        <v>1891</v>
      </c>
      <c r="D45" s="23">
        <f t="shared" si="0"/>
        <v>2767</v>
      </c>
    </row>
    <row r="46" spans="1:4" x14ac:dyDescent="0.2">
      <c r="A46" s="22">
        <v>1922</v>
      </c>
      <c r="B46" s="25">
        <v>849</v>
      </c>
      <c r="C46" s="25">
        <v>1841</v>
      </c>
      <c r="D46" s="23">
        <f t="shared" si="0"/>
        <v>2690</v>
      </c>
    </row>
    <row r="47" spans="1:4" x14ac:dyDescent="0.2">
      <c r="A47" s="22">
        <v>1923</v>
      </c>
      <c r="B47" s="25">
        <v>802</v>
      </c>
      <c r="C47" s="25">
        <v>1715</v>
      </c>
      <c r="D47" s="23">
        <f t="shared" si="0"/>
        <v>2517</v>
      </c>
    </row>
    <row r="48" spans="1:4" x14ac:dyDescent="0.2">
      <c r="A48" s="22">
        <v>1924</v>
      </c>
      <c r="B48" s="23">
        <v>790</v>
      </c>
      <c r="C48" s="25">
        <v>1691</v>
      </c>
      <c r="D48" s="23">
        <f t="shared" si="0"/>
        <v>2481</v>
      </c>
    </row>
    <row r="49" spans="1:4" x14ac:dyDescent="0.2">
      <c r="A49" s="22">
        <v>1925</v>
      </c>
      <c r="B49" s="23">
        <v>776</v>
      </c>
      <c r="C49" s="25">
        <v>1658</v>
      </c>
      <c r="D49" s="23">
        <f t="shared" si="0"/>
        <v>2434</v>
      </c>
    </row>
    <row r="50" spans="1:4" x14ac:dyDescent="0.2">
      <c r="A50" s="22">
        <v>1926</v>
      </c>
      <c r="B50" s="23">
        <v>838</v>
      </c>
      <c r="C50" s="22">
        <v>1586</v>
      </c>
      <c r="D50" s="23">
        <f t="shared" si="0"/>
        <v>2424</v>
      </c>
    </row>
    <row r="51" spans="1:4" x14ac:dyDescent="0.2">
      <c r="A51" s="22">
        <v>1927</v>
      </c>
      <c r="B51" s="23">
        <v>738</v>
      </c>
      <c r="C51" s="22">
        <v>1520</v>
      </c>
      <c r="D51" s="23">
        <f t="shared" si="0"/>
        <v>2258</v>
      </c>
    </row>
    <row r="52" spans="1:4" x14ac:dyDescent="0.2">
      <c r="A52" s="22">
        <v>1928</v>
      </c>
      <c r="B52" s="23">
        <v>762</v>
      </c>
      <c r="C52" s="22">
        <v>1480</v>
      </c>
      <c r="D52" s="23">
        <f t="shared" si="0"/>
        <v>2242</v>
      </c>
    </row>
    <row r="53" spans="1:4" x14ac:dyDescent="0.2">
      <c r="A53" s="22">
        <v>1929</v>
      </c>
      <c r="B53" s="23">
        <v>744</v>
      </c>
      <c r="C53" s="22">
        <v>1492</v>
      </c>
      <c r="D53" s="23">
        <f t="shared" si="0"/>
        <v>2236</v>
      </c>
    </row>
    <row r="54" spans="1:4" x14ac:dyDescent="0.2">
      <c r="A54" s="22">
        <v>1930</v>
      </c>
      <c r="B54" s="23">
        <v>688</v>
      </c>
      <c r="C54" s="23">
        <v>1389</v>
      </c>
      <c r="D54" s="23">
        <f t="shared" si="0"/>
        <v>2077</v>
      </c>
    </row>
    <row r="55" spans="1:4" x14ac:dyDescent="0.2">
      <c r="A55" s="30">
        <v>1931</v>
      </c>
      <c r="B55" s="31">
        <v>676</v>
      </c>
      <c r="C55" s="31">
        <v>1257</v>
      </c>
      <c r="D55" s="23">
        <f t="shared" si="0"/>
        <v>1933</v>
      </c>
    </row>
    <row r="56" spans="1:4" x14ac:dyDescent="0.2">
      <c r="A56" s="30">
        <v>1932</v>
      </c>
      <c r="B56" s="31">
        <v>637</v>
      </c>
      <c r="C56" s="31">
        <v>1262</v>
      </c>
      <c r="D56" s="23">
        <f t="shared" si="0"/>
        <v>1899</v>
      </c>
    </row>
    <row r="57" spans="1:4" x14ac:dyDescent="0.2">
      <c r="A57" s="30">
        <v>1933</v>
      </c>
      <c r="B57" s="31">
        <v>588</v>
      </c>
      <c r="C57" s="31">
        <v>1083</v>
      </c>
      <c r="D57" s="23">
        <f t="shared" si="0"/>
        <v>1671</v>
      </c>
    </row>
    <row r="58" spans="1:4" x14ac:dyDescent="0.2">
      <c r="A58" s="30">
        <v>1934</v>
      </c>
      <c r="B58" s="31">
        <v>582</v>
      </c>
      <c r="C58" s="31">
        <v>1097</v>
      </c>
      <c r="D58" s="23">
        <f t="shared" si="0"/>
        <v>1679</v>
      </c>
    </row>
    <row r="59" spans="1:4" x14ac:dyDescent="0.2">
      <c r="A59" s="30">
        <v>1935</v>
      </c>
      <c r="B59" s="31">
        <v>550</v>
      </c>
      <c r="C59" s="30">
        <v>988</v>
      </c>
      <c r="D59" s="23">
        <f t="shared" si="0"/>
        <v>1538</v>
      </c>
    </row>
    <row r="60" spans="1:4" x14ac:dyDescent="0.2">
      <c r="A60" s="30">
        <v>1936</v>
      </c>
      <c r="B60" s="31">
        <v>466</v>
      </c>
      <c r="C60" s="30">
        <v>973</v>
      </c>
      <c r="D60" s="23">
        <f t="shared" si="0"/>
        <v>1439</v>
      </c>
    </row>
    <row r="61" spans="1:4" x14ac:dyDescent="0.2">
      <c r="A61" s="30">
        <v>1937</v>
      </c>
      <c r="B61" s="31">
        <v>548</v>
      </c>
      <c r="C61" s="30">
        <v>837</v>
      </c>
      <c r="D61" s="23">
        <f t="shared" si="0"/>
        <v>1385</v>
      </c>
    </row>
    <row r="62" spans="1:4" x14ac:dyDescent="0.2">
      <c r="A62" s="30">
        <v>1938</v>
      </c>
      <c r="B62" s="31">
        <v>510</v>
      </c>
      <c r="C62" s="30">
        <v>806</v>
      </c>
      <c r="D62" s="23">
        <f t="shared" si="0"/>
        <v>1316</v>
      </c>
    </row>
    <row r="63" spans="1:4" x14ac:dyDescent="0.2">
      <c r="A63" s="30">
        <v>1939</v>
      </c>
      <c r="B63" s="31">
        <v>437</v>
      </c>
      <c r="C63" s="30">
        <v>763</v>
      </c>
      <c r="D63" s="23">
        <f t="shared" si="0"/>
        <v>1200</v>
      </c>
    </row>
    <row r="64" spans="1:4" x14ac:dyDescent="0.2">
      <c r="A64" s="30">
        <v>1940</v>
      </c>
      <c r="B64" s="31">
        <v>430</v>
      </c>
      <c r="C64" s="30">
        <v>651</v>
      </c>
      <c r="D64" s="23">
        <f t="shared" si="0"/>
        <v>1081</v>
      </c>
    </row>
    <row r="65" spans="1:4" x14ac:dyDescent="0.2">
      <c r="A65" s="30">
        <v>1941</v>
      </c>
      <c r="B65" s="31">
        <v>403</v>
      </c>
      <c r="C65" s="30">
        <v>606</v>
      </c>
      <c r="D65" s="23">
        <f t="shared" si="0"/>
        <v>1009</v>
      </c>
    </row>
    <row r="66" spans="1:4" x14ac:dyDescent="0.2">
      <c r="A66" s="30">
        <v>1942</v>
      </c>
      <c r="B66" s="31">
        <v>410</v>
      </c>
      <c r="C66" s="30">
        <v>597</v>
      </c>
      <c r="D66" s="23">
        <f t="shared" si="0"/>
        <v>1007</v>
      </c>
    </row>
    <row r="67" spans="1:4" x14ac:dyDescent="0.2">
      <c r="A67" s="30">
        <v>1943</v>
      </c>
      <c r="B67" s="31">
        <v>383</v>
      </c>
      <c r="C67" s="30">
        <v>569</v>
      </c>
      <c r="D67" s="23">
        <f t="shared" si="0"/>
        <v>952</v>
      </c>
    </row>
    <row r="68" spans="1:4" x14ac:dyDescent="0.2">
      <c r="A68" s="30">
        <v>1944</v>
      </c>
      <c r="B68" s="31">
        <v>360</v>
      </c>
      <c r="C68" s="30">
        <v>549</v>
      </c>
      <c r="D68" s="23">
        <f t="shared" si="0"/>
        <v>909</v>
      </c>
    </row>
    <row r="69" spans="1:4" x14ac:dyDescent="0.2">
      <c r="A69" s="30">
        <v>1945</v>
      </c>
      <c r="B69" s="31">
        <v>316</v>
      </c>
      <c r="C69" s="30">
        <v>483</v>
      </c>
      <c r="D69" s="23">
        <f t="shared" si="0"/>
        <v>799</v>
      </c>
    </row>
    <row r="70" spans="1:4" x14ac:dyDescent="0.2">
      <c r="A70" s="30">
        <v>1946</v>
      </c>
      <c r="B70" s="31">
        <v>352</v>
      </c>
      <c r="C70" s="30">
        <v>492</v>
      </c>
      <c r="D70" s="23">
        <f t="shared" si="0"/>
        <v>844</v>
      </c>
    </row>
    <row r="71" spans="1:4" x14ac:dyDescent="0.2">
      <c r="A71" s="30">
        <v>1947</v>
      </c>
      <c r="B71" s="31">
        <v>369</v>
      </c>
      <c r="C71" s="30">
        <v>449</v>
      </c>
      <c r="D71" s="23">
        <f t="shared" si="0"/>
        <v>818</v>
      </c>
    </row>
    <row r="72" spans="1:4" x14ac:dyDescent="0.2">
      <c r="A72" s="30">
        <v>1948</v>
      </c>
      <c r="B72" s="31">
        <v>283</v>
      </c>
      <c r="C72" s="30">
        <v>437</v>
      </c>
      <c r="D72" s="23">
        <f t="shared" ref="D72:D96" si="1">B72+C72</f>
        <v>720</v>
      </c>
    </row>
    <row r="73" spans="1:4" x14ac:dyDescent="0.2">
      <c r="A73" s="30">
        <v>1949</v>
      </c>
      <c r="B73" s="31">
        <v>261</v>
      </c>
      <c r="C73" s="30">
        <v>368</v>
      </c>
      <c r="D73" s="23">
        <f t="shared" si="1"/>
        <v>629</v>
      </c>
    </row>
    <row r="74" spans="1:4" x14ac:dyDescent="0.2">
      <c r="A74" s="30">
        <v>1950</v>
      </c>
      <c r="B74" s="31">
        <v>236</v>
      </c>
      <c r="C74" s="30">
        <v>267</v>
      </c>
      <c r="D74" s="23">
        <f t="shared" si="1"/>
        <v>503</v>
      </c>
    </row>
    <row r="75" spans="1:4" x14ac:dyDescent="0.2">
      <c r="A75" s="30">
        <v>1951</v>
      </c>
      <c r="B75" s="31">
        <v>191</v>
      </c>
      <c r="C75" s="30">
        <v>263</v>
      </c>
      <c r="D75" s="23">
        <f t="shared" si="1"/>
        <v>454</v>
      </c>
    </row>
    <row r="76" spans="1:4" x14ac:dyDescent="0.2">
      <c r="A76" s="30">
        <v>1952</v>
      </c>
      <c r="B76" s="31">
        <v>178</v>
      </c>
      <c r="C76" s="30">
        <v>259</v>
      </c>
      <c r="D76" s="23">
        <f t="shared" si="1"/>
        <v>437</v>
      </c>
    </row>
    <row r="77" spans="1:4" x14ac:dyDescent="0.2">
      <c r="A77" s="30">
        <v>1953</v>
      </c>
      <c r="B77" s="31">
        <v>180</v>
      </c>
      <c r="C77" s="30">
        <v>173</v>
      </c>
      <c r="D77" s="23">
        <f t="shared" si="1"/>
        <v>353</v>
      </c>
    </row>
    <row r="78" spans="1:4" x14ac:dyDescent="0.2">
      <c r="A78" s="30">
        <v>1954</v>
      </c>
      <c r="B78" s="31">
        <v>150</v>
      </c>
      <c r="C78" s="30">
        <v>189</v>
      </c>
      <c r="D78" s="23">
        <f t="shared" si="1"/>
        <v>339</v>
      </c>
    </row>
    <row r="79" spans="1:4" x14ac:dyDescent="0.2">
      <c r="A79" s="30">
        <v>1955</v>
      </c>
      <c r="B79" s="31">
        <v>146</v>
      </c>
      <c r="C79" s="30">
        <v>168</v>
      </c>
      <c r="D79" s="23">
        <f t="shared" si="1"/>
        <v>314</v>
      </c>
    </row>
    <row r="80" spans="1:4" x14ac:dyDescent="0.2">
      <c r="A80" s="30">
        <v>1956</v>
      </c>
      <c r="B80" s="31">
        <v>118</v>
      </c>
      <c r="C80" s="30">
        <v>147</v>
      </c>
      <c r="D80" s="23">
        <f t="shared" si="1"/>
        <v>265</v>
      </c>
    </row>
    <row r="81" spans="1:4" x14ac:dyDescent="0.2">
      <c r="A81" s="30">
        <v>1957</v>
      </c>
      <c r="B81" s="31">
        <v>105</v>
      </c>
      <c r="C81" s="30">
        <v>126</v>
      </c>
      <c r="D81" s="23">
        <f t="shared" si="1"/>
        <v>231</v>
      </c>
    </row>
    <row r="82" spans="1:4" x14ac:dyDescent="0.2">
      <c r="A82" s="30">
        <v>1958</v>
      </c>
      <c r="B82" s="31">
        <v>95</v>
      </c>
      <c r="C82" s="30">
        <v>129</v>
      </c>
      <c r="D82" s="23">
        <f t="shared" si="1"/>
        <v>224</v>
      </c>
    </row>
    <row r="83" spans="1:4" x14ac:dyDescent="0.2">
      <c r="A83" s="30">
        <v>1959</v>
      </c>
      <c r="B83" s="31">
        <v>101</v>
      </c>
      <c r="C83" s="30">
        <v>91</v>
      </c>
      <c r="D83" s="23">
        <f t="shared" si="1"/>
        <v>192</v>
      </c>
    </row>
    <row r="84" spans="1:4" x14ac:dyDescent="0.2">
      <c r="A84" s="30">
        <v>1960</v>
      </c>
      <c r="B84" s="31">
        <v>91</v>
      </c>
      <c r="C84" s="30">
        <v>102</v>
      </c>
      <c r="D84" s="23">
        <f t="shared" si="1"/>
        <v>193</v>
      </c>
    </row>
    <row r="85" spans="1:4" x14ac:dyDescent="0.2">
      <c r="A85" s="30">
        <v>1961</v>
      </c>
      <c r="B85" s="31">
        <v>92</v>
      </c>
      <c r="C85" s="30">
        <v>87</v>
      </c>
      <c r="D85" s="23">
        <f t="shared" si="1"/>
        <v>179</v>
      </c>
    </row>
    <row r="86" spans="1:4" x14ac:dyDescent="0.2">
      <c r="A86" s="30">
        <v>1962</v>
      </c>
      <c r="B86" s="31">
        <v>65</v>
      </c>
      <c r="C86" s="30">
        <v>68</v>
      </c>
      <c r="D86" s="23">
        <f t="shared" si="1"/>
        <v>133</v>
      </c>
    </row>
    <row r="87" spans="1:4" x14ac:dyDescent="0.2">
      <c r="A87" s="30">
        <v>1963</v>
      </c>
      <c r="B87" s="31">
        <v>72</v>
      </c>
      <c r="C87" s="30">
        <v>67</v>
      </c>
      <c r="D87" s="23">
        <f t="shared" si="1"/>
        <v>139</v>
      </c>
    </row>
    <row r="88" spans="1:4" x14ac:dyDescent="0.2">
      <c r="A88" s="30">
        <v>1964</v>
      </c>
      <c r="B88" s="31">
        <v>54</v>
      </c>
      <c r="C88" s="30">
        <v>72</v>
      </c>
      <c r="D88" s="23">
        <f t="shared" si="1"/>
        <v>126</v>
      </c>
    </row>
    <row r="89" spans="1:4" x14ac:dyDescent="0.2">
      <c r="A89" s="30">
        <v>1965</v>
      </c>
      <c r="B89" s="31">
        <v>43</v>
      </c>
      <c r="C89" s="30">
        <v>60</v>
      </c>
      <c r="D89" s="23">
        <f t="shared" si="1"/>
        <v>103</v>
      </c>
    </row>
    <row r="90" spans="1:4" x14ac:dyDescent="0.2">
      <c r="A90" s="30">
        <v>1966</v>
      </c>
      <c r="B90" s="31">
        <v>39</v>
      </c>
      <c r="C90" s="30">
        <v>51</v>
      </c>
      <c r="D90" s="23">
        <f t="shared" si="1"/>
        <v>90</v>
      </c>
    </row>
    <row r="91" spans="1:4" x14ac:dyDescent="0.2">
      <c r="A91" s="30">
        <v>1967</v>
      </c>
      <c r="B91" s="31">
        <v>47</v>
      </c>
      <c r="C91" s="30">
        <v>43</v>
      </c>
      <c r="D91" s="23">
        <f t="shared" si="1"/>
        <v>90</v>
      </c>
    </row>
    <row r="92" spans="1:4" x14ac:dyDescent="0.2">
      <c r="A92" s="30">
        <v>1968</v>
      </c>
      <c r="B92" s="31">
        <v>29</v>
      </c>
      <c r="C92" s="30">
        <v>37</v>
      </c>
      <c r="D92" s="23">
        <f t="shared" si="1"/>
        <v>66</v>
      </c>
    </row>
    <row r="93" spans="1:4" x14ac:dyDescent="0.2">
      <c r="A93" s="30">
        <v>1969</v>
      </c>
      <c r="B93" s="31">
        <v>32</v>
      </c>
      <c r="C93" s="30">
        <v>37</v>
      </c>
      <c r="D93" s="23">
        <f t="shared" si="1"/>
        <v>69</v>
      </c>
    </row>
    <row r="94" spans="1:4" x14ac:dyDescent="0.2">
      <c r="A94" s="22" t="s">
        <v>482</v>
      </c>
      <c r="B94" s="31">
        <v>98</v>
      </c>
      <c r="C94" s="30">
        <v>101</v>
      </c>
      <c r="D94" s="23">
        <f t="shared" si="1"/>
        <v>199</v>
      </c>
    </row>
    <row r="95" spans="1:4" x14ac:dyDescent="0.2">
      <c r="A95" s="22" t="s">
        <v>483</v>
      </c>
      <c r="B95" s="31">
        <v>44</v>
      </c>
      <c r="C95" s="30">
        <v>37</v>
      </c>
      <c r="D95" s="23">
        <f t="shared" si="1"/>
        <v>81</v>
      </c>
    </row>
    <row r="96" spans="1:4" x14ac:dyDescent="0.2">
      <c r="A96" s="22" t="s">
        <v>484</v>
      </c>
      <c r="B96" s="31">
        <v>32</v>
      </c>
      <c r="C96" s="30">
        <v>28</v>
      </c>
      <c r="D96" s="23">
        <f t="shared" si="1"/>
        <v>60</v>
      </c>
    </row>
    <row r="97" spans="1:4" x14ac:dyDescent="0.2">
      <c r="A97" s="32" t="s">
        <v>441</v>
      </c>
      <c r="B97" s="27">
        <f>SUM(B7:B96)</f>
        <v>32458</v>
      </c>
      <c r="C97" s="27">
        <f t="shared" ref="C97:D97" si="2">SUM(C7:C96)</f>
        <v>65985</v>
      </c>
      <c r="D97" s="27">
        <f t="shared" si="2"/>
        <v>98443</v>
      </c>
    </row>
    <row r="98" spans="1:4" x14ac:dyDescent="0.2">
      <c r="A98" s="61" t="s">
        <v>534</v>
      </c>
      <c r="B98" s="60"/>
      <c r="C98" s="60"/>
      <c r="D98" s="60"/>
    </row>
  </sheetData>
  <mergeCells count="1">
    <mergeCell ref="A5:A6"/>
  </mergeCells>
  <pageMargins left="0.70866141732283472" right="0.70866141732283472" top="0.74803149606299213" bottom="0.74803149606299213" header="0.31496062992125984" footer="0.31496062992125984"/>
  <pageSetup paperSize="9" scale="4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84"/>
  <sheetViews>
    <sheetView workbookViewId="0">
      <selection activeCell="B1" sqref="B1"/>
    </sheetView>
  </sheetViews>
  <sheetFormatPr defaultRowHeight="15" x14ac:dyDescent="0.25"/>
  <cols>
    <col min="1" max="1" width="16.42578125" customWidth="1"/>
    <col min="2" max="4" width="13" customWidth="1"/>
  </cols>
  <sheetData>
    <row r="1" spans="1:4" x14ac:dyDescent="0.25">
      <c r="A1" s="104" t="s">
        <v>544</v>
      </c>
    </row>
    <row r="3" spans="1:4" x14ac:dyDescent="0.25">
      <c r="A3" s="3" t="s">
        <v>476</v>
      </c>
    </row>
    <row r="5" spans="1:4" x14ac:dyDescent="0.25">
      <c r="A5" s="100" t="s">
        <v>485</v>
      </c>
      <c r="B5" s="21" t="s">
        <v>439</v>
      </c>
      <c r="C5" s="21" t="s">
        <v>440</v>
      </c>
      <c r="D5" s="21" t="s">
        <v>441</v>
      </c>
    </row>
    <row r="6" spans="1:4" x14ac:dyDescent="0.25">
      <c r="A6" s="100"/>
      <c r="B6" s="21" t="s">
        <v>442</v>
      </c>
      <c r="C6" s="21" t="s">
        <v>442</v>
      </c>
      <c r="D6" s="21" t="s">
        <v>442</v>
      </c>
    </row>
    <row r="7" spans="1:4" x14ac:dyDescent="0.25">
      <c r="A7" s="22" t="s">
        <v>486</v>
      </c>
      <c r="B7" s="23">
        <v>30</v>
      </c>
      <c r="C7" s="24">
        <v>13</v>
      </c>
      <c r="D7" s="23">
        <f>B7+C7</f>
        <v>43</v>
      </c>
    </row>
    <row r="8" spans="1:4" x14ac:dyDescent="0.25">
      <c r="A8" s="22">
        <v>23</v>
      </c>
      <c r="B8" s="23">
        <v>12</v>
      </c>
      <c r="C8" s="24">
        <v>13</v>
      </c>
      <c r="D8" s="23">
        <f t="shared" ref="D8:D71" si="0">B8+C8</f>
        <v>25</v>
      </c>
    </row>
    <row r="9" spans="1:4" x14ac:dyDescent="0.25">
      <c r="A9" s="22">
        <v>24</v>
      </c>
      <c r="B9" s="23">
        <v>17</v>
      </c>
      <c r="C9" s="24">
        <v>17</v>
      </c>
      <c r="D9" s="23">
        <f t="shared" si="0"/>
        <v>34</v>
      </c>
    </row>
    <row r="10" spans="1:4" x14ac:dyDescent="0.25">
      <c r="A10" s="22">
        <v>25</v>
      </c>
      <c r="B10" s="23">
        <v>20</v>
      </c>
      <c r="C10" s="24">
        <v>10</v>
      </c>
      <c r="D10" s="23">
        <f t="shared" si="0"/>
        <v>30</v>
      </c>
    </row>
    <row r="11" spans="1:4" x14ac:dyDescent="0.25">
      <c r="A11" s="22">
        <v>26</v>
      </c>
      <c r="B11" s="23">
        <v>17</v>
      </c>
      <c r="C11" s="24">
        <v>24</v>
      </c>
      <c r="D11" s="23">
        <f t="shared" si="0"/>
        <v>41</v>
      </c>
    </row>
    <row r="12" spans="1:4" x14ac:dyDescent="0.25">
      <c r="A12" s="22">
        <v>27</v>
      </c>
      <c r="B12" s="23">
        <v>13</v>
      </c>
      <c r="C12" s="24">
        <v>20</v>
      </c>
      <c r="D12" s="23">
        <f t="shared" si="0"/>
        <v>33</v>
      </c>
    </row>
    <row r="13" spans="1:4" x14ac:dyDescent="0.25">
      <c r="A13" s="22">
        <v>28</v>
      </c>
      <c r="B13" s="23">
        <v>23</v>
      </c>
      <c r="C13" s="24">
        <v>30</v>
      </c>
      <c r="D13" s="23">
        <f t="shared" si="0"/>
        <v>53</v>
      </c>
    </row>
    <row r="14" spans="1:4" x14ac:dyDescent="0.25">
      <c r="A14" s="22">
        <v>29</v>
      </c>
      <c r="B14" s="23">
        <v>29</v>
      </c>
      <c r="C14" s="24">
        <v>38</v>
      </c>
      <c r="D14" s="23">
        <f t="shared" si="0"/>
        <v>67</v>
      </c>
    </row>
    <row r="15" spans="1:4" x14ac:dyDescent="0.25">
      <c r="A15" s="22">
        <v>30</v>
      </c>
      <c r="B15" s="29">
        <v>27</v>
      </c>
      <c r="C15" s="26">
        <v>35</v>
      </c>
      <c r="D15" s="23">
        <f t="shared" si="0"/>
        <v>62</v>
      </c>
    </row>
    <row r="16" spans="1:4" x14ac:dyDescent="0.25">
      <c r="A16" s="22">
        <v>31</v>
      </c>
      <c r="B16" s="23">
        <v>41</v>
      </c>
      <c r="C16" s="24">
        <v>45</v>
      </c>
      <c r="D16" s="23">
        <f t="shared" si="0"/>
        <v>86</v>
      </c>
    </row>
    <row r="17" spans="1:4" x14ac:dyDescent="0.25">
      <c r="A17" s="22">
        <v>32</v>
      </c>
      <c r="B17" s="23">
        <v>47</v>
      </c>
      <c r="C17" s="24">
        <v>31</v>
      </c>
      <c r="D17" s="23">
        <f t="shared" si="0"/>
        <v>78</v>
      </c>
    </row>
    <row r="18" spans="1:4" x14ac:dyDescent="0.25">
      <c r="A18" s="22">
        <v>33</v>
      </c>
      <c r="B18" s="23">
        <v>41</v>
      </c>
      <c r="C18" s="25">
        <v>49</v>
      </c>
      <c r="D18" s="23">
        <f t="shared" si="0"/>
        <v>90</v>
      </c>
    </row>
    <row r="19" spans="1:4" x14ac:dyDescent="0.25">
      <c r="A19" s="22">
        <v>34</v>
      </c>
      <c r="B19" s="25">
        <v>59</v>
      </c>
      <c r="C19" s="25">
        <v>63</v>
      </c>
      <c r="D19" s="23">
        <f t="shared" si="0"/>
        <v>122</v>
      </c>
    </row>
    <row r="20" spans="1:4" x14ac:dyDescent="0.25">
      <c r="A20" s="22">
        <v>35</v>
      </c>
      <c r="B20" s="25">
        <v>52</v>
      </c>
      <c r="C20" s="25">
        <v>58</v>
      </c>
      <c r="D20" s="23">
        <f t="shared" si="0"/>
        <v>110</v>
      </c>
    </row>
    <row r="21" spans="1:4" x14ac:dyDescent="0.25">
      <c r="A21" s="22">
        <v>36</v>
      </c>
      <c r="B21" s="25">
        <v>62</v>
      </c>
      <c r="C21" s="26">
        <v>63</v>
      </c>
      <c r="D21" s="23">
        <f t="shared" si="0"/>
        <v>125</v>
      </c>
    </row>
    <row r="22" spans="1:4" x14ac:dyDescent="0.25">
      <c r="A22" s="22">
        <v>37</v>
      </c>
      <c r="B22" s="25">
        <v>81</v>
      </c>
      <c r="C22" s="25">
        <v>88</v>
      </c>
      <c r="D22" s="23">
        <f t="shared" si="0"/>
        <v>169</v>
      </c>
    </row>
    <row r="23" spans="1:4" x14ac:dyDescent="0.25">
      <c r="A23" s="22">
        <v>38</v>
      </c>
      <c r="B23" s="25">
        <v>77</v>
      </c>
      <c r="C23" s="25">
        <v>99</v>
      </c>
      <c r="D23" s="23">
        <f t="shared" si="0"/>
        <v>176</v>
      </c>
    </row>
    <row r="24" spans="1:4" x14ac:dyDescent="0.25">
      <c r="A24" s="22">
        <v>39</v>
      </c>
      <c r="B24" s="25">
        <v>96</v>
      </c>
      <c r="C24" s="25">
        <v>117</v>
      </c>
      <c r="D24" s="23">
        <f t="shared" si="0"/>
        <v>213</v>
      </c>
    </row>
    <row r="25" spans="1:4" x14ac:dyDescent="0.25">
      <c r="A25" s="22">
        <v>40</v>
      </c>
      <c r="B25" s="25">
        <v>94</v>
      </c>
      <c r="C25" s="25">
        <v>105</v>
      </c>
      <c r="D25" s="23">
        <f t="shared" si="0"/>
        <v>199</v>
      </c>
    </row>
    <row r="26" spans="1:4" x14ac:dyDescent="0.25">
      <c r="A26" s="22">
        <v>41</v>
      </c>
      <c r="B26" s="25">
        <v>113</v>
      </c>
      <c r="C26" s="25">
        <v>130</v>
      </c>
      <c r="D26" s="23">
        <f t="shared" si="0"/>
        <v>243</v>
      </c>
    </row>
    <row r="27" spans="1:4" x14ac:dyDescent="0.25">
      <c r="A27" s="22">
        <v>42</v>
      </c>
      <c r="B27" s="25">
        <v>140</v>
      </c>
      <c r="C27" s="25">
        <v>128</v>
      </c>
      <c r="D27" s="23">
        <f t="shared" si="0"/>
        <v>268</v>
      </c>
    </row>
    <row r="28" spans="1:4" x14ac:dyDescent="0.25">
      <c r="A28" s="22">
        <v>43</v>
      </c>
      <c r="B28" s="25">
        <v>116</v>
      </c>
      <c r="C28" s="25">
        <v>165</v>
      </c>
      <c r="D28" s="23">
        <f t="shared" si="0"/>
        <v>281</v>
      </c>
    </row>
    <row r="29" spans="1:4" x14ac:dyDescent="0.25">
      <c r="A29" s="22">
        <v>44</v>
      </c>
      <c r="B29" s="25">
        <v>163</v>
      </c>
      <c r="C29" s="25">
        <v>195</v>
      </c>
      <c r="D29" s="23">
        <f t="shared" si="0"/>
        <v>358</v>
      </c>
    </row>
    <row r="30" spans="1:4" x14ac:dyDescent="0.25">
      <c r="A30" s="22">
        <v>45</v>
      </c>
      <c r="B30" s="25">
        <v>216</v>
      </c>
      <c r="C30" s="25">
        <v>209</v>
      </c>
      <c r="D30" s="23">
        <f t="shared" si="0"/>
        <v>425</v>
      </c>
    </row>
    <row r="31" spans="1:4" x14ac:dyDescent="0.25">
      <c r="A31" s="22">
        <v>46</v>
      </c>
      <c r="B31" s="25">
        <v>205</v>
      </c>
      <c r="C31" s="25">
        <v>200</v>
      </c>
      <c r="D31" s="23">
        <f t="shared" si="0"/>
        <v>405</v>
      </c>
    </row>
    <row r="32" spans="1:4" x14ac:dyDescent="0.25">
      <c r="A32" s="22">
        <v>47</v>
      </c>
      <c r="B32" s="25">
        <v>227</v>
      </c>
      <c r="C32" s="25">
        <v>299</v>
      </c>
      <c r="D32" s="23">
        <f t="shared" si="0"/>
        <v>526</v>
      </c>
    </row>
    <row r="33" spans="1:4" x14ac:dyDescent="0.25">
      <c r="A33" s="22">
        <v>48</v>
      </c>
      <c r="B33" s="25">
        <v>229</v>
      </c>
      <c r="C33" s="25">
        <v>275</v>
      </c>
      <c r="D33" s="23">
        <f t="shared" si="0"/>
        <v>504</v>
      </c>
    </row>
    <row r="34" spans="1:4" x14ac:dyDescent="0.25">
      <c r="A34" s="22">
        <v>49</v>
      </c>
      <c r="B34" s="25">
        <v>245</v>
      </c>
      <c r="C34" s="25">
        <v>337</v>
      </c>
      <c r="D34" s="23">
        <f t="shared" si="0"/>
        <v>582</v>
      </c>
    </row>
    <row r="35" spans="1:4" x14ac:dyDescent="0.25">
      <c r="A35" s="22">
        <v>50</v>
      </c>
      <c r="B35" s="25">
        <v>308</v>
      </c>
      <c r="C35" s="25">
        <v>400</v>
      </c>
      <c r="D35" s="23">
        <f t="shared" si="0"/>
        <v>708</v>
      </c>
    </row>
    <row r="36" spans="1:4" x14ac:dyDescent="0.25">
      <c r="A36" s="22">
        <v>51</v>
      </c>
      <c r="B36" s="25">
        <v>310</v>
      </c>
      <c r="C36" s="25">
        <v>461</v>
      </c>
      <c r="D36" s="23">
        <f t="shared" si="0"/>
        <v>771</v>
      </c>
    </row>
    <row r="37" spans="1:4" x14ac:dyDescent="0.25">
      <c r="A37" s="22">
        <v>52</v>
      </c>
      <c r="B37" s="25">
        <v>317</v>
      </c>
      <c r="C37" s="25">
        <v>497</v>
      </c>
      <c r="D37" s="23">
        <f t="shared" si="0"/>
        <v>814</v>
      </c>
    </row>
    <row r="38" spans="1:4" x14ac:dyDescent="0.25">
      <c r="A38" s="22">
        <v>53</v>
      </c>
      <c r="B38" s="25">
        <v>362</v>
      </c>
      <c r="C38" s="25">
        <v>530</v>
      </c>
      <c r="D38" s="23">
        <f t="shared" si="0"/>
        <v>892</v>
      </c>
    </row>
    <row r="39" spans="1:4" x14ac:dyDescent="0.25">
      <c r="A39" s="22">
        <v>54</v>
      </c>
      <c r="B39" s="25">
        <v>383</v>
      </c>
      <c r="C39" s="25">
        <v>571</v>
      </c>
      <c r="D39" s="23">
        <f t="shared" si="0"/>
        <v>954</v>
      </c>
    </row>
    <row r="40" spans="1:4" x14ac:dyDescent="0.25">
      <c r="A40" s="22">
        <v>55</v>
      </c>
      <c r="B40" s="25">
        <v>428</v>
      </c>
      <c r="C40" s="25">
        <v>621</v>
      </c>
      <c r="D40" s="23">
        <f t="shared" si="0"/>
        <v>1049</v>
      </c>
    </row>
    <row r="41" spans="1:4" x14ac:dyDescent="0.25">
      <c r="A41" s="22">
        <v>56</v>
      </c>
      <c r="B41" s="25">
        <v>505</v>
      </c>
      <c r="C41" s="25">
        <v>666</v>
      </c>
      <c r="D41" s="23">
        <f t="shared" si="0"/>
        <v>1171</v>
      </c>
    </row>
    <row r="42" spans="1:4" x14ac:dyDescent="0.25">
      <c r="A42" s="22">
        <v>57</v>
      </c>
      <c r="B42" s="25">
        <v>526</v>
      </c>
      <c r="C42" s="25">
        <v>772</v>
      </c>
      <c r="D42" s="23">
        <f t="shared" si="0"/>
        <v>1298</v>
      </c>
    </row>
    <row r="43" spans="1:4" x14ac:dyDescent="0.25">
      <c r="A43" s="22">
        <v>58</v>
      </c>
      <c r="B43" s="25">
        <v>528</v>
      </c>
      <c r="C43" s="25">
        <v>892</v>
      </c>
      <c r="D43" s="23">
        <f t="shared" si="0"/>
        <v>1420</v>
      </c>
    </row>
    <row r="44" spans="1:4" x14ac:dyDescent="0.25">
      <c r="A44" s="22">
        <v>59</v>
      </c>
      <c r="B44" s="25">
        <v>600</v>
      </c>
      <c r="C44" s="25">
        <v>1009</v>
      </c>
      <c r="D44" s="23">
        <f t="shared" si="0"/>
        <v>1609</v>
      </c>
    </row>
    <row r="45" spans="1:4" x14ac:dyDescent="0.25">
      <c r="A45" s="22">
        <v>60</v>
      </c>
      <c r="B45" s="25">
        <v>628</v>
      </c>
      <c r="C45" s="25">
        <v>1129</v>
      </c>
      <c r="D45" s="23">
        <f t="shared" si="0"/>
        <v>1757</v>
      </c>
    </row>
    <row r="46" spans="1:4" x14ac:dyDescent="0.25">
      <c r="A46" s="22">
        <v>61</v>
      </c>
      <c r="B46" s="25">
        <v>701</v>
      </c>
      <c r="C46" s="25">
        <v>1209</v>
      </c>
      <c r="D46" s="23">
        <f t="shared" si="0"/>
        <v>1910</v>
      </c>
    </row>
    <row r="47" spans="1:4" x14ac:dyDescent="0.25">
      <c r="A47" s="22">
        <v>62</v>
      </c>
      <c r="B47" s="25">
        <v>802</v>
      </c>
      <c r="C47" s="25">
        <v>1319</v>
      </c>
      <c r="D47" s="23">
        <f t="shared" si="0"/>
        <v>2121</v>
      </c>
    </row>
    <row r="48" spans="1:4" x14ac:dyDescent="0.25">
      <c r="A48" s="22">
        <v>63</v>
      </c>
      <c r="B48" s="25">
        <v>796</v>
      </c>
      <c r="C48" s="25">
        <v>1418</v>
      </c>
      <c r="D48" s="23">
        <f t="shared" si="0"/>
        <v>2214</v>
      </c>
    </row>
    <row r="49" spans="1:4" x14ac:dyDescent="0.25">
      <c r="A49" s="22">
        <v>64</v>
      </c>
      <c r="B49" s="23">
        <v>762</v>
      </c>
      <c r="C49" s="25">
        <v>1458</v>
      </c>
      <c r="D49" s="23">
        <f t="shared" si="0"/>
        <v>2220</v>
      </c>
    </row>
    <row r="50" spans="1:4" x14ac:dyDescent="0.25">
      <c r="A50" s="22">
        <v>65</v>
      </c>
      <c r="B50" s="23">
        <v>844</v>
      </c>
      <c r="C50" s="22">
        <v>1707</v>
      </c>
      <c r="D50" s="23">
        <f t="shared" si="0"/>
        <v>2551</v>
      </c>
    </row>
    <row r="51" spans="1:4" x14ac:dyDescent="0.25">
      <c r="A51" s="22">
        <v>66</v>
      </c>
      <c r="B51" s="23">
        <v>855</v>
      </c>
      <c r="C51" s="22">
        <v>1756</v>
      </c>
      <c r="D51" s="23">
        <f t="shared" si="0"/>
        <v>2611</v>
      </c>
    </row>
    <row r="52" spans="1:4" x14ac:dyDescent="0.25">
      <c r="A52" s="22">
        <v>67</v>
      </c>
      <c r="B52" s="23">
        <v>939</v>
      </c>
      <c r="C52" s="22">
        <v>1899</v>
      </c>
      <c r="D52" s="23">
        <f t="shared" si="0"/>
        <v>2838</v>
      </c>
    </row>
    <row r="53" spans="1:4" x14ac:dyDescent="0.25">
      <c r="A53" s="22">
        <v>68</v>
      </c>
      <c r="B53" s="23">
        <v>998</v>
      </c>
      <c r="C53" s="28">
        <v>1970</v>
      </c>
      <c r="D53" s="23">
        <f t="shared" si="0"/>
        <v>2968</v>
      </c>
    </row>
    <row r="54" spans="1:4" x14ac:dyDescent="0.25">
      <c r="A54" s="22">
        <v>69</v>
      </c>
      <c r="B54" s="23">
        <v>1022</v>
      </c>
      <c r="C54" s="22">
        <v>2085</v>
      </c>
      <c r="D54" s="23">
        <f t="shared" si="0"/>
        <v>3107</v>
      </c>
    </row>
    <row r="55" spans="1:4" x14ac:dyDescent="0.25">
      <c r="A55" s="22">
        <v>70</v>
      </c>
      <c r="B55" s="23">
        <v>1035</v>
      </c>
      <c r="C55" s="23">
        <v>2152</v>
      </c>
      <c r="D55" s="23">
        <f t="shared" si="0"/>
        <v>3187</v>
      </c>
    </row>
    <row r="56" spans="1:4" x14ac:dyDescent="0.25">
      <c r="A56" s="30">
        <v>71</v>
      </c>
      <c r="B56" s="31">
        <v>1029</v>
      </c>
      <c r="C56" s="30">
        <v>2241</v>
      </c>
      <c r="D56" s="23">
        <f t="shared" si="0"/>
        <v>3270</v>
      </c>
    </row>
    <row r="57" spans="1:4" x14ac:dyDescent="0.25">
      <c r="A57" s="30">
        <v>72</v>
      </c>
      <c r="B57" s="31">
        <v>1050</v>
      </c>
      <c r="C57" s="30">
        <v>2304</v>
      </c>
      <c r="D57" s="23">
        <f t="shared" si="0"/>
        <v>3354</v>
      </c>
    </row>
    <row r="58" spans="1:4" x14ac:dyDescent="0.25">
      <c r="A58" s="30">
        <v>73</v>
      </c>
      <c r="B58" s="31">
        <v>1090</v>
      </c>
      <c r="C58" s="30">
        <v>2356</v>
      </c>
      <c r="D58" s="23">
        <f t="shared" si="0"/>
        <v>3446</v>
      </c>
    </row>
    <row r="59" spans="1:4" x14ac:dyDescent="0.25">
      <c r="A59" s="30">
        <v>74</v>
      </c>
      <c r="B59" s="31">
        <v>1041</v>
      </c>
      <c r="C59" s="30">
        <v>2460</v>
      </c>
      <c r="D59" s="23">
        <f t="shared" si="0"/>
        <v>3501</v>
      </c>
    </row>
    <row r="60" spans="1:4" x14ac:dyDescent="0.25">
      <c r="A60" s="30">
        <v>75</v>
      </c>
      <c r="B60" s="31">
        <v>1129</v>
      </c>
      <c r="C60" s="30">
        <v>2437</v>
      </c>
      <c r="D60" s="23">
        <f t="shared" si="0"/>
        <v>3566</v>
      </c>
    </row>
    <row r="61" spans="1:4" x14ac:dyDescent="0.25">
      <c r="A61" s="30">
        <v>76</v>
      </c>
      <c r="B61" s="31">
        <v>1068</v>
      </c>
      <c r="C61" s="30">
        <v>2402</v>
      </c>
      <c r="D61" s="23">
        <f t="shared" si="0"/>
        <v>3470</v>
      </c>
    </row>
    <row r="62" spans="1:4" x14ac:dyDescent="0.25">
      <c r="A62" s="30">
        <v>77</v>
      </c>
      <c r="B62" s="31">
        <v>1027</v>
      </c>
      <c r="C62" s="30">
        <v>2420</v>
      </c>
      <c r="D62" s="23">
        <f t="shared" si="0"/>
        <v>3447</v>
      </c>
    </row>
    <row r="63" spans="1:4" x14ac:dyDescent="0.25">
      <c r="A63" s="30">
        <v>78</v>
      </c>
      <c r="B63" s="31">
        <v>1056</v>
      </c>
      <c r="C63" s="30">
        <v>2341</v>
      </c>
      <c r="D63" s="23">
        <f t="shared" si="0"/>
        <v>3397</v>
      </c>
    </row>
    <row r="64" spans="1:4" x14ac:dyDescent="0.25">
      <c r="A64" s="30">
        <v>79</v>
      </c>
      <c r="B64" s="31">
        <v>971</v>
      </c>
      <c r="C64" s="30">
        <v>2228</v>
      </c>
      <c r="D64" s="23">
        <f t="shared" si="0"/>
        <v>3199</v>
      </c>
    </row>
    <row r="65" spans="1:4" x14ac:dyDescent="0.25">
      <c r="A65" s="30">
        <v>80</v>
      </c>
      <c r="B65" s="31">
        <v>920</v>
      </c>
      <c r="C65" s="30">
        <v>2160</v>
      </c>
      <c r="D65" s="23">
        <f t="shared" si="0"/>
        <v>3080</v>
      </c>
    </row>
    <row r="66" spans="1:4" x14ac:dyDescent="0.25">
      <c r="A66" s="30">
        <v>81</v>
      </c>
      <c r="B66" s="31">
        <v>884</v>
      </c>
      <c r="C66" s="30">
        <v>2034</v>
      </c>
      <c r="D66" s="23">
        <f t="shared" si="0"/>
        <v>2918</v>
      </c>
    </row>
    <row r="67" spans="1:4" x14ac:dyDescent="0.25">
      <c r="A67" s="30">
        <v>82</v>
      </c>
      <c r="B67" s="31">
        <v>785</v>
      </c>
      <c r="C67" s="30">
        <v>1879</v>
      </c>
      <c r="D67" s="23">
        <f t="shared" si="0"/>
        <v>2664</v>
      </c>
    </row>
    <row r="68" spans="1:4" x14ac:dyDescent="0.25">
      <c r="A68" s="30">
        <v>83</v>
      </c>
      <c r="B68" s="31">
        <v>779</v>
      </c>
      <c r="C68" s="30">
        <v>1859</v>
      </c>
      <c r="D68" s="23">
        <f t="shared" si="0"/>
        <v>2638</v>
      </c>
    </row>
    <row r="69" spans="1:4" x14ac:dyDescent="0.25">
      <c r="A69" s="30">
        <v>84</v>
      </c>
      <c r="B69" s="31">
        <v>685</v>
      </c>
      <c r="C69" s="30">
        <v>1625</v>
      </c>
      <c r="D69" s="23">
        <f t="shared" si="0"/>
        <v>2310</v>
      </c>
    </row>
    <row r="70" spans="1:4" x14ac:dyDescent="0.25">
      <c r="A70" s="30">
        <v>85</v>
      </c>
      <c r="B70" s="31">
        <v>610</v>
      </c>
      <c r="C70" s="30">
        <v>1505</v>
      </c>
      <c r="D70" s="23">
        <f t="shared" si="0"/>
        <v>2115</v>
      </c>
    </row>
    <row r="71" spans="1:4" x14ac:dyDescent="0.25">
      <c r="A71" s="30">
        <v>86</v>
      </c>
      <c r="B71" s="31">
        <v>460</v>
      </c>
      <c r="C71" s="30">
        <v>1303</v>
      </c>
      <c r="D71" s="23">
        <f t="shared" si="0"/>
        <v>1763</v>
      </c>
    </row>
    <row r="72" spans="1:4" x14ac:dyDescent="0.25">
      <c r="A72" s="30">
        <v>87</v>
      </c>
      <c r="B72" s="31">
        <v>412</v>
      </c>
      <c r="C72" s="30">
        <v>1112</v>
      </c>
      <c r="D72" s="23">
        <f t="shared" ref="D72:D82" si="1">B72+C72</f>
        <v>1524</v>
      </c>
    </row>
    <row r="73" spans="1:4" x14ac:dyDescent="0.25">
      <c r="A73" s="30">
        <v>88</v>
      </c>
      <c r="B73" s="31">
        <v>338</v>
      </c>
      <c r="C73" s="30">
        <v>937</v>
      </c>
      <c r="D73" s="23">
        <f t="shared" si="1"/>
        <v>1275</v>
      </c>
    </row>
    <row r="74" spans="1:4" x14ac:dyDescent="0.25">
      <c r="A74" s="30">
        <v>89</v>
      </c>
      <c r="B74" s="31">
        <v>273</v>
      </c>
      <c r="C74" s="30">
        <v>801</v>
      </c>
      <c r="D74" s="23">
        <f t="shared" si="1"/>
        <v>1074</v>
      </c>
    </row>
    <row r="75" spans="1:4" x14ac:dyDescent="0.25">
      <c r="A75" s="30">
        <v>90</v>
      </c>
      <c r="B75" s="31">
        <v>208</v>
      </c>
      <c r="C75" s="30">
        <v>632</v>
      </c>
      <c r="D75" s="23">
        <f t="shared" si="1"/>
        <v>840</v>
      </c>
    </row>
    <row r="76" spans="1:4" x14ac:dyDescent="0.25">
      <c r="A76" s="30">
        <v>91</v>
      </c>
      <c r="B76" s="31">
        <v>168</v>
      </c>
      <c r="C76" s="30">
        <v>468</v>
      </c>
      <c r="D76" s="23">
        <f t="shared" si="1"/>
        <v>636</v>
      </c>
    </row>
    <row r="77" spans="1:4" x14ac:dyDescent="0.25">
      <c r="A77" s="30">
        <v>92</v>
      </c>
      <c r="B77" s="31">
        <v>114</v>
      </c>
      <c r="C77" s="30">
        <v>324</v>
      </c>
      <c r="D77" s="23">
        <f t="shared" si="1"/>
        <v>438</v>
      </c>
    </row>
    <row r="78" spans="1:4" x14ac:dyDescent="0.25">
      <c r="A78" s="30">
        <v>93</v>
      </c>
      <c r="B78" s="31">
        <v>97</v>
      </c>
      <c r="C78" s="30">
        <v>271</v>
      </c>
      <c r="D78" s="23">
        <f t="shared" si="1"/>
        <v>368</v>
      </c>
    </row>
    <row r="79" spans="1:4" x14ac:dyDescent="0.25">
      <c r="A79" s="30">
        <v>94</v>
      </c>
      <c r="B79" s="31">
        <v>57</v>
      </c>
      <c r="C79" s="30">
        <v>195</v>
      </c>
      <c r="D79" s="23">
        <f t="shared" si="1"/>
        <v>252</v>
      </c>
    </row>
    <row r="80" spans="1:4" x14ac:dyDescent="0.25">
      <c r="A80" s="30">
        <v>95</v>
      </c>
      <c r="B80" s="31">
        <v>29</v>
      </c>
      <c r="C80" s="30">
        <v>116</v>
      </c>
      <c r="D80" s="23">
        <f t="shared" si="1"/>
        <v>145</v>
      </c>
    </row>
    <row r="81" spans="1:4" x14ac:dyDescent="0.25">
      <c r="A81" s="30">
        <v>96</v>
      </c>
      <c r="B81" s="31">
        <v>15</v>
      </c>
      <c r="C81" s="30">
        <v>80</v>
      </c>
      <c r="D81" s="23">
        <f t="shared" si="1"/>
        <v>95</v>
      </c>
    </row>
    <row r="82" spans="1:4" x14ac:dyDescent="0.25">
      <c r="A82" s="30" t="s">
        <v>487</v>
      </c>
      <c r="B82" s="31">
        <v>22</v>
      </c>
      <c r="C82" s="30">
        <v>118</v>
      </c>
      <c r="D82" s="23">
        <f t="shared" si="1"/>
        <v>140</v>
      </c>
    </row>
    <row r="83" spans="1:4" x14ac:dyDescent="0.25">
      <c r="A83" s="32" t="s">
        <v>441</v>
      </c>
      <c r="B83" s="27">
        <f>SUM(B7:B82)</f>
        <v>32458</v>
      </c>
      <c r="C83" s="27">
        <f>SUM(C7:C82)</f>
        <v>65985</v>
      </c>
      <c r="D83" s="27">
        <f>SUM(D7:D82)</f>
        <v>98443</v>
      </c>
    </row>
    <row r="84" spans="1:4" x14ac:dyDescent="0.25">
      <c r="A84" s="61" t="s">
        <v>534</v>
      </c>
      <c r="B84" s="60"/>
      <c r="C84" s="60"/>
      <c r="D84" s="60"/>
    </row>
  </sheetData>
  <mergeCells count="1">
    <mergeCell ref="A5:A6"/>
  </mergeCells>
  <pageMargins left="0.70866141732283472" right="0.70866141732283472" top="0.74803149606299213" bottom="0.74803149606299213" header="0.31496062992125984" footer="0.31496062992125984"/>
  <pageSetup paperSize="9" scale="4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84"/>
  <sheetViews>
    <sheetView workbookViewId="0">
      <selection activeCell="C1" sqref="C1"/>
    </sheetView>
  </sheetViews>
  <sheetFormatPr defaultRowHeight="15" x14ac:dyDescent="0.25"/>
  <cols>
    <col min="1" max="1" width="21" customWidth="1"/>
    <col min="2" max="4" width="14" customWidth="1"/>
  </cols>
  <sheetData>
    <row r="1" spans="1:4" x14ac:dyDescent="0.25">
      <c r="A1" s="104" t="s">
        <v>544</v>
      </c>
    </row>
    <row r="3" spans="1:4" x14ac:dyDescent="0.25">
      <c r="A3" s="3" t="s">
        <v>477</v>
      </c>
    </row>
    <row r="5" spans="1:4" x14ac:dyDescent="0.25">
      <c r="A5" s="100" t="s">
        <v>532</v>
      </c>
      <c r="B5" s="21" t="s">
        <v>439</v>
      </c>
      <c r="C5" s="21" t="s">
        <v>440</v>
      </c>
      <c r="D5" s="21" t="s">
        <v>441</v>
      </c>
    </row>
    <row r="6" spans="1:4" x14ac:dyDescent="0.25">
      <c r="A6" s="100"/>
      <c r="B6" s="21" t="s">
        <v>442</v>
      </c>
      <c r="C6" s="21" t="s">
        <v>442</v>
      </c>
      <c r="D6" s="21" t="s">
        <v>442</v>
      </c>
    </row>
    <row r="7" spans="1:4" x14ac:dyDescent="0.25">
      <c r="A7" s="22" t="s">
        <v>489</v>
      </c>
      <c r="B7" s="23">
        <v>22</v>
      </c>
      <c r="C7" s="24">
        <v>87</v>
      </c>
      <c r="D7" s="23">
        <f t="shared" ref="D7:D70" si="0">B7+C7</f>
        <v>109</v>
      </c>
    </row>
    <row r="8" spans="1:4" x14ac:dyDescent="0.25">
      <c r="A8" s="22">
        <v>24</v>
      </c>
      <c r="B8" s="23">
        <v>15</v>
      </c>
      <c r="C8" s="24">
        <v>24</v>
      </c>
      <c r="D8" s="23">
        <f t="shared" si="0"/>
        <v>39</v>
      </c>
    </row>
    <row r="9" spans="1:4" x14ac:dyDescent="0.25">
      <c r="A9" s="22">
        <v>25</v>
      </c>
      <c r="B9" s="23">
        <v>13</v>
      </c>
      <c r="C9" s="24">
        <v>29</v>
      </c>
      <c r="D9" s="23">
        <f t="shared" si="0"/>
        <v>42</v>
      </c>
    </row>
    <row r="10" spans="1:4" x14ac:dyDescent="0.25">
      <c r="A10" s="22">
        <v>26</v>
      </c>
      <c r="B10" s="23">
        <v>15</v>
      </c>
      <c r="C10" s="24">
        <v>39</v>
      </c>
      <c r="D10" s="23">
        <f t="shared" si="0"/>
        <v>54</v>
      </c>
    </row>
    <row r="11" spans="1:4" x14ac:dyDescent="0.25">
      <c r="A11" s="22">
        <v>27</v>
      </c>
      <c r="B11" s="23">
        <v>19</v>
      </c>
      <c r="C11" s="24">
        <v>46</v>
      </c>
      <c r="D11" s="23">
        <f t="shared" si="0"/>
        <v>65</v>
      </c>
    </row>
    <row r="12" spans="1:4" x14ac:dyDescent="0.25">
      <c r="A12" s="22">
        <v>28</v>
      </c>
      <c r="B12" s="23">
        <v>15</v>
      </c>
      <c r="C12" s="24">
        <v>47</v>
      </c>
      <c r="D12" s="23">
        <f t="shared" si="0"/>
        <v>62</v>
      </c>
    </row>
    <row r="13" spans="1:4" x14ac:dyDescent="0.25">
      <c r="A13" s="22">
        <v>29</v>
      </c>
      <c r="B13" s="23">
        <v>24</v>
      </c>
      <c r="C13" s="24">
        <v>51</v>
      </c>
      <c r="D13" s="23">
        <f t="shared" si="0"/>
        <v>75</v>
      </c>
    </row>
    <row r="14" spans="1:4" x14ac:dyDescent="0.25">
      <c r="A14" s="22">
        <v>30</v>
      </c>
      <c r="B14" s="29">
        <v>31</v>
      </c>
      <c r="C14" s="26">
        <v>64</v>
      </c>
      <c r="D14" s="23">
        <f t="shared" si="0"/>
        <v>95</v>
      </c>
    </row>
    <row r="15" spans="1:4" x14ac:dyDescent="0.25">
      <c r="A15" s="22">
        <v>31</v>
      </c>
      <c r="B15" s="23">
        <v>40</v>
      </c>
      <c r="C15" s="24">
        <v>78</v>
      </c>
      <c r="D15" s="23">
        <f t="shared" si="0"/>
        <v>118</v>
      </c>
    </row>
    <row r="16" spans="1:4" x14ac:dyDescent="0.25">
      <c r="A16" s="22">
        <v>32</v>
      </c>
      <c r="B16" s="23">
        <v>29</v>
      </c>
      <c r="C16" s="24">
        <v>88</v>
      </c>
      <c r="D16" s="23">
        <f t="shared" si="0"/>
        <v>117</v>
      </c>
    </row>
    <row r="17" spans="1:4" x14ac:dyDescent="0.25">
      <c r="A17" s="22">
        <v>33</v>
      </c>
      <c r="B17" s="23">
        <v>45</v>
      </c>
      <c r="C17" s="25">
        <v>108</v>
      </c>
      <c r="D17" s="23">
        <f t="shared" si="0"/>
        <v>153</v>
      </c>
    </row>
    <row r="18" spans="1:4" x14ac:dyDescent="0.25">
      <c r="A18" s="22">
        <v>34</v>
      </c>
      <c r="B18" s="25">
        <v>55</v>
      </c>
      <c r="C18" s="25">
        <v>96</v>
      </c>
      <c r="D18" s="23">
        <f t="shared" si="0"/>
        <v>151</v>
      </c>
    </row>
    <row r="19" spans="1:4" x14ac:dyDescent="0.25">
      <c r="A19" s="22">
        <v>35</v>
      </c>
      <c r="B19" s="25">
        <v>47</v>
      </c>
      <c r="C19" s="25">
        <v>123</v>
      </c>
      <c r="D19" s="23">
        <f t="shared" si="0"/>
        <v>170</v>
      </c>
    </row>
    <row r="20" spans="1:4" x14ac:dyDescent="0.25">
      <c r="A20" s="22">
        <v>36</v>
      </c>
      <c r="B20" s="25">
        <v>48</v>
      </c>
      <c r="C20" s="26">
        <v>108</v>
      </c>
      <c r="D20" s="23">
        <f t="shared" si="0"/>
        <v>156</v>
      </c>
    </row>
    <row r="21" spans="1:4" x14ac:dyDescent="0.25">
      <c r="A21" s="22">
        <v>37</v>
      </c>
      <c r="B21" s="25">
        <v>61</v>
      </c>
      <c r="C21" s="25">
        <v>138</v>
      </c>
      <c r="D21" s="23">
        <f t="shared" si="0"/>
        <v>199</v>
      </c>
    </row>
    <row r="22" spans="1:4" x14ac:dyDescent="0.25">
      <c r="A22" s="22">
        <v>38</v>
      </c>
      <c r="B22" s="25">
        <v>62</v>
      </c>
      <c r="C22" s="25">
        <v>170</v>
      </c>
      <c r="D22" s="23">
        <f t="shared" si="0"/>
        <v>232</v>
      </c>
    </row>
    <row r="23" spans="1:4" x14ac:dyDescent="0.25">
      <c r="A23" s="22">
        <v>39</v>
      </c>
      <c r="B23" s="25">
        <v>77</v>
      </c>
      <c r="C23" s="25">
        <v>167</v>
      </c>
      <c r="D23" s="23">
        <f t="shared" si="0"/>
        <v>244</v>
      </c>
    </row>
    <row r="24" spans="1:4" x14ac:dyDescent="0.25">
      <c r="A24" s="22">
        <v>40</v>
      </c>
      <c r="B24" s="25">
        <v>89</v>
      </c>
      <c r="C24" s="25">
        <v>189</v>
      </c>
      <c r="D24" s="23">
        <f t="shared" si="0"/>
        <v>278</v>
      </c>
    </row>
    <row r="25" spans="1:4" x14ac:dyDescent="0.25">
      <c r="A25" s="22">
        <v>41</v>
      </c>
      <c r="B25" s="25">
        <v>88</v>
      </c>
      <c r="C25" s="25">
        <v>238</v>
      </c>
      <c r="D25" s="23">
        <f t="shared" si="0"/>
        <v>326</v>
      </c>
    </row>
    <row r="26" spans="1:4" x14ac:dyDescent="0.25">
      <c r="A26" s="22">
        <v>42</v>
      </c>
      <c r="B26" s="25">
        <v>104</v>
      </c>
      <c r="C26" s="25">
        <v>214</v>
      </c>
      <c r="D26" s="23">
        <f t="shared" si="0"/>
        <v>318</v>
      </c>
    </row>
    <row r="27" spans="1:4" x14ac:dyDescent="0.25">
      <c r="A27" s="22">
        <v>43</v>
      </c>
      <c r="B27" s="25">
        <v>122</v>
      </c>
      <c r="C27" s="25">
        <v>282</v>
      </c>
      <c r="D27" s="23">
        <f t="shared" si="0"/>
        <v>404</v>
      </c>
    </row>
    <row r="28" spans="1:4" x14ac:dyDescent="0.25">
      <c r="A28" s="22">
        <v>44</v>
      </c>
      <c r="B28" s="25">
        <v>125</v>
      </c>
      <c r="C28" s="25">
        <v>300</v>
      </c>
      <c r="D28" s="23">
        <f t="shared" si="0"/>
        <v>425</v>
      </c>
    </row>
    <row r="29" spans="1:4" x14ac:dyDescent="0.25">
      <c r="A29" s="22">
        <v>45</v>
      </c>
      <c r="B29" s="25">
        <v>146</v>
      </c>
      <c r="C29" s="25">
        <v>382</v>
      </c>
      <c r="D29" s="23">
        <f t="shared" si="0"/>
        <v>528</v>
      </c>
    </row>
    <row r="30" spans="1:4" x14ac:dyDescent="0.25">
      <c r="A30" s="22">
        <v>46</v>
      </c>
      <c r="B30" s="25">
        <v>175</v>
      </c>
      <c r="C30" s="25">
        <v>406</v>
      </c>
      <c r="D30" s="23">
        <f t="shared" si="0"/>
        <v>581</v>
      </c>
    </row>
    <row r="31" spans="1:4" x14ac:dyDescent="0.25">
      <c r="A31" s="22">
        <v>47</v>
      </c>
      <c r="B31" s="25">
        <v>191</v>
      </c>
      <c r="C31" s="25">
        <v>415</v>
      </c>
      <c r="D31" s="23">
        <f t="shared" si="0"/>
        <v>606</v>
      </c>
    </row>
    <row r="32" spans="1:4" x14ac:dyDescent="0.25">
      <c r="A32" s="22">
        <v>48</v>
      </c>
      <c r="B32" s="25">
        <v>214</v>
      </c>
      <c r="C32" s="25">
        <v>488</v>
      </c>
      <c r="D32" s="23">
        <f t="shared" si="0"/>
        <v>702</v>
      </c>
    </row>
    <row r="33" spans="1:4" x14ac:dyDescent="0.25">
      <c r="A33" s="22">
        <v>49</v>
      </c>
      <c r="B33" s="25">
        <v>212</v>
      </c>
      <c r="C33" s="25">
        <v>521</v>
      </c>
      <c r="D33" s="23">
        <f t="shared" si="0"/>
        <v>733</v>
      </c>
    </row>
    <row r="34" spans="1:4" x14ac:dyDescent="0.25">
      <c r="A34" s="22">
        <v>50</v>
      </c>
      <c r="B34" s="25">
        <v>266</v>
      </c>
      <c r="C34" s="25">
        <v>635</v>
      </c>
      <c r="D34" s="23">
        <f t="shared" si="0"/>
        <v>901</v>
      </c>
    </row>
    <row r="35" spans="1:4" x14ac:dyDescent="0.25">
      <c r="A35" s="22">
        <v>51</v>
      </c>
      <c r="B35" s="25">
        <v>275</v>
      </c>
      <c r="C35" s="25">
        <v>695</v>
      </c>
      <c r="D35" s="23">
        <f t="shared" si="0"/>
        <v>970</v>
      </c>
    </row>
    <row r="36" spans="1:4" x14ac:dyDescent="0.25">
      <c r="A36" s="22">
        <v>52</v>
      </c>
      <c r="B36" s="25">
        <v>293</v>
      </c>
      <c r="C36" s="25">
        <v>703</v>
      </c>
      <c r="D36" s="23">
        <f t="shared" si="0"/>
        <v>996</v>
      </c>
    </row>
    <row r="37" spans="1:4" x14ac:dyDescent="0.25">
      <c r="A37" s="22">
        <v>53</v>
      </c>
      <c r="B37" s="25">
        <v>298</v>
      </c>
      <c r="C37" s="25">
        <v>820</v>
      </c>
      <c r="D37" s="23">
        <f t="shared" si="0"/>
        <v>1118</v>
      </c>
    </row>
    <row r="38" spans="1:4" x14ac:dyDescent="0.25">
      <c r="A38" s="22">
        <v>54</v>
      </c>
      <c r="B38" s="25">
        <v>375</v>
      </c>
      <c r="C38" s="25">
        <v>820</v>
      </c>
      <c r="D38" s="23">
        <f t="shared" si="0"/>
        <v>1195</v>
      </c>
    </row>
    <row r="39" spans="1:4" x14ac:dyDescent="0.25">
      <c r="A39" s="22">
        <v>55</v>
      </c>
      <c r="B39" s="25">
        <v>363</v>
      </c>
      <c r="C39" s="25">
        <v>972</v>
      </c>
      <c r="D39" s="23">
        <f t="shared" si="0"/>
        <v>1335</v>
      </c>
    </row>
    <row r="40" spans="1:4" x14ac:dyDescent="0.25">
      <c r="A40" s="22">
        <v>56</v>
      </c>
      <c r="B40" s="25">
        <v>439</v>
      </c>
      <c r="C40" s="25">
        <v>1017</v>
      </c>
      <c r="D40" s="23">
        <f t="shared" si="0"/>
        <v>1456</v>
      </c>
    </row>
    <row r="41" spans="1:4" x14ac:dyDescent="0.25">
      <c r="A41" s="22">
        <v>57</v>
      </c>
      <c r="B41" s="25">
        <v>461</v>
      </c>
      <c r="C41" s="25">
        <v>1181</v>
      </c>
      <c r="D41" s="23">
        <f t="shared" si="0"/>
        <v>1642</v>
      </c>
    </row>
    <row r="42" spans="1:4" x14ac:dyDescent="0.25">
      <c r="A42" s="22">
        <v>58</v>
      </c>
      <c r="B42" s="25">
        <v>475</v>
      </c>
      <c r="C42" s="25">
        <v>1305</v>
      </c>
      <c r="D42" s="23">
        <f t="shared" si="0"/>
        <v>1780</v>
      </c>
    </row>
    <row r="43" spans="1:4" x14ac:dyDescent="0.25">
      <c r="A43" s="22">
        <v>59</v>
      </c>
      <c r="B43" s="25">
        <v>508</v>
      </c>
      <c r="C43" s="25">
        <v>1336</v>
      </c>
      <c r="D43" s="23">
        <f t="shared" si="0"/>
        <v>1844</v>
      </c>
    </row>
    <row r="44" spans="1:4" x14ac:dyDescent="0.25">
      <c r="A44" s="22">
        <v>60</v>
      </c>
      <c r="B44" s="25">
        <v>630</v>
      </c>
      <c r="C44" s="25">
        <v>1503</v>
      </c>
      <c r="D44" s="23">
        <f t="shared" si="0"/>
        <v>2133</v>
      </c>
    </row>
    <row r="45" spans="1:4" x14ac:dyDescent="0.25">
      <c r="A45" s="22">
        <v>61</v>
      </c>
      <c r="B45" s="25">
        <v>615</v>
      </c>
      <c r="C45" s="25">
        <v>1538</v>
      </c>
      <c r="D45" s="23">
        <f t="shared" si="0"/>
        <v>2153</v>
      </c>
    </row>
    <row r="46" spans="1:4" x14ac:dyDescent="0.25">
      <c r="A46" s="22">
        <v>62</v>
      </c>
      <c r="B46" s="25">
        <v>655</v>
      </c>
      <c r="C46" s="25">
        <v>1732</v>
      </c>
      <c r="D46" s="23">
        <f t="shared" si="0"/>
        <v>2387</v>
      </c>
    </row>
    <row r="47" spans="1:4" x14ac:dyDescent="0.25">
      <c r="A47" s="22">
        <v>63</v>
      </c>
      <c r="B47" s="25">
        <v>727</v>
      </c>
      <c r="C47" s="25">
        <v>1771</v>
      </c>
      <c r="D47" s="23">
        <f t="shared" si="0"/>
        <v>2498</v>
      </c>
    </row>
    <row r="48" spans="1:4" x14ac:dyDescent="0.25">
      <c r="A48" s="22">
        <v>64</v>
      </c>
      <c r="B48" s="23">
        <v>735</v>
      </c>
      <c r="C48" s="25">
        <v>1882</v>
      </c>
      <c r="D48" s="23">
        <f t="shared" si="0"/>
        <v>2617</v>
      </c>
    </row>
    <row r="49" spans="1:4" x14ac:dyDescent="0.25">
      <c r="A49" s="22">
        <v>65</v>
      </c>
      <c r="B49" s="23">
        <v>807</v>
      </c>
      <c r="C49" s="22">
        <v>1987</v>
      </c>
      <c r="D49" s="23">
        <f t="shared" si="0"/>
        <v>2794</v>
      </c>
    </row>
    <row r="50" spans="1:4" x14ac:dyDescent="0.25">
      <c r="A50" s="22">
        <v>66</v>
      </c>
      <c r="B50" s="23">
        <v>865</v>
      </c>
      <c r="C50" s="22">
        <v>2059</v>
      </c>
      <c r="D50" s="23">
        <f t="shared" si="0"/>
        <v>2924</v>
      </c>
    </row>
    <row r="51" spans="1:4" x14ac:dyDescent="0.25">
      <c r="A51" s="22">
        <v>67</v>
      </c>
      <c r="B51" s="23">
        <v>881</v>
      </c>
      <c r="C51" s="22">
        <v>2136</v>
      </c>
      <c r="D51" s="23">
        <f t="shared" si="0"/>
        <v>3017</v>
      </c>
    </row>
    <row r="52" spans="1:4" x14ac:dyDescent="0.25">
      <c r="A52" s="22">
        <v>68</v>
      </c>
      <c r="B52" s="23">
        <v>975</v>
      </c>
      <c r="C52" s="28">
        <v>2128</v>
      </c>
      <c r="D52" s="23">
        <f t="shared" si="0"/>
        <v>3103</v>
      </c>
    </row>
    <row r="53" spans="1:4" x14ac:dyDescent="0.25">
      <c r="A53" s="22">
        <v>69</v>
      </c>
      <c r="B53" s="23">
        <v>973</v>
      </c>
      <c r="C53" s="22">
        <v>2215</v>
      </c>
      <c r="D53" s="23">
        <f t="shared" si="0"/>
        <v>3188</v>
      </c>
    </row>
    <row r="54" spans="1:4" x14ac:dyDescent="0.25">
      <c r="A54" s="22">
        <v>70</v>
      </c>
      <c r="B54" s="23">
        <v>1041</v>
      </c>
      <c r="C54" s="23">
        <v>2221</v>
      </c>
      <c r="D54" s="23">
        <f t="shared" si="0"/>
        <v>3262</v>
      </c>
    </row>
    <row r="55" spans="1:4" x14ac:dyDescent="0.25">
      <c r="A55" s="30">
        <v>71</v>
      </c>
      <c r="B55" s="31">
        <v>1036</v>
      </c>
      <c r="C55" s="30">
        <v>2276</v>
      </c>
      <c r="D55" s="23">
        <f t="shared" si="0"/>
        <v>3312</v>
      </c>
    </row>
    <row r="56" spans="1:4" x14ac:dyDescent="0.25">
      <c r="A56" s="30">
        <v>72</v>
      </c>
      <c r="B56" s="31">
        <v>1075</v>
      </c>
      <c r="C56" s="30">
        <v>2373</v>
      </c>
      <c r="D56" s="23">
        <f t="shared" si="0"/>
        <v>3448</v>
      </c>
    </row>
    <row r="57" spans="1:4" x14ac:dyDescent="0.25">
      <c r="A57" s="30">
        <v>73</v>
      </c>
      <c r="B57" s="31">
        <v>1070</v>
      </c>
      <c r="C57" s="30">
        <v>2239</v>
      </c>
      <c r="D57" s="23">
        <f t="shared" si="0"/>
        <v>3309</v>
      </c>
    </row>
    <row r="58" spans="1:4" x14ac:dyDescent="0.25">
      <c r="A58" s="30">
        <v>74</v>
      </c>
      <c r="B58" s="31">
        <v>1211</v>
      </c>
      <c r="C58" s="30">
        <v>2420</v>
      </c>
      <c r="D58" s="23">
        <f t="shared" si="0"/>
        <v>3631</v>
      </c>
    </row>
    <row r="59" spans="1:4" x14ac:dyDescent="0.25">
      <c r="A59" s="30">
        <v>75</v>
      </c>
      <c r="B59" s="31">
        <v>1135</v>
      </c>
      <c r="C59" s="30">
        <v>2218</v>
      </c>
      <c r="D59" s="23">
        <f t="shared" si="0"/>
        <v>3353</v>
      </c>
    </row>
    <row r="60" spans="1:4" x14ac:dyDescent="0.25">
      <c r="A60" s="30">
        <v>76</v>
      </c>
      <c r="B60" s="31">
        <v>1056</v>
      </c>
      <c r="C60" s="30">
        <v>2240</v>
      </c>
      <c r="D60" s="23">
        <f t="shared" si="0"/>
        <v>3296</v>
      </c>
    </row>
    <row r="61" spans="1:4" x14ac:dyDescent="0.25">
      <c r="A61" s="30">
        <v>77</v>
      </c>
      <c r="B61" s="31">
        <v>1077</v>
      </c>
      <c r="C61" s="30">
        <v>2060</v>
      </c>
      <c r="D61" s="23">
        <f t="shared" si="0"/>
        <v>3137</v>
      </c>
    </row>
    <row r="62" spans="1:4" x14ac:dyDescent="0.25">
      <c r="A62" s="30">
        <v>78</v>
      </c>
      <c r="B62" s="31">
        <v>1130</v>
      </c>
      <c r="C62" s="30">
        <v>1913</v>
      </c>
      <c r="D62" s="23">
        <f t="shared" si="0"/>
        <v>3043</v>
      </c>
    </row>
    <row r="63" spans="1:4" x14ac:dyDescent="0.25">
      <c r="A63" s="30">
        <v>79</v>
      </c>
      <c r="B63" s="31">
        <v>1091</v>
      </c>
      <c r="C63" s="30">
        <v>1832</v>
      </c>
      <c r="D63" s="23">
        <f t="shared" si="0"/>
        <v>2923</v>
      </c>
    </row>
    <row r="64" spans="1:4" x14ac:dyDescent="0.25">
      <c r="A64" s="30">
        <v>80</v>
      </c>
      <c r="B64" s="31">
        <v>1001</v>
      </c>
      <c r="C64" s="30">
        <v>1707</v>
      </c>
      <c r="D64" s="23">
        <f t="shared" si="0"/>
        <v>2708</v>
      </c>
    </row>
    <row r="65" spans="1:4" x14ac:dyDescent="0.25">
      <c r="A65" s="30">
        <v>81</v>
      </c>
      <c r="B65" s="31">
        <v>956</v>
      </c>
      <c r="C65" s="30">
        <v>1546</v>
      </c>
      <c r="D65" s="23">
        <f t="shared" si="0"/>
        <v>2502</v>
      </c>
    </row>
    <row r="66" spans="1:4" x14ac:dyDescent="0.25">
      <c r="A66" s="30">
        <v>82</v>
      </c>
      <c r="B66" s="31">
        <v>871</v>
      </c>
      <c r="C66" s="30">
        <v>1386</v>
      </c>
      <c r="D66" s="23">
        <f t="shared" si="0"/>
        <v>2257</v>
      </c>
    </row>
    <row r="67" spans="1:4" x14ac:dyDescent="0.25">
      <c r="A67" s="30">
        <v>83</v>
      </c>
      <c r="B67" s="31">
        <v>831</v>
      </c>
      <c r="C67" s="30">
        <v>1238</v>
      </c>
      <c r="D67" s="23">
        <f t="shared" si="0"/>
        <v>2069</v>
      </c>
    </row>
    <row r="68" spans="1:4" x14ac:dyDescent="0.25">
      <c r="A68" s="30">
        <v>84</v>
      </c>
      <c r="B68" s="31">
        <v>776</v>
      </c>
      <c r="C68" s="30">
        <v>1041</v>
      </c>
      <c r="D68" s="23">
        <f t="shared" si="0"/>
        <v>1817</v>
      </c>
    </row>
    <row r="69" spans="1:4" x14ac:dyDescent="0.25">
      <c r="A69" s="30">
        <v>85</v>
      </c>
      <c r="B69" s="31">
        <v>679</v>
      </c>
      <c r="C69" s="30">
        <v>879</v>
      </c>
      <c r="D69" s="23">
        <f t="shared" si="0"/>
        <v>1558</v>
      </c>
    </row>
    <row r="70" spans="1:4" x14ac:dyDescent="0.25">
      <c r="A70" s="30">
        <v>86</v>
      </c>
      <c r="B70" s="31">
        <v>562</v>
      </c>
      <c r="C70" s="30">
        <v>725</v>
      </c>
      <c r="D70" s="23">
        <f t="shared" si="0"/>
        <v>1287</v>
      </c>
    </row>
    <row r="71" spans="1:4" x14ac:dyDescent="0.25">
      <c r="A71" s="30">
        <v>87</v>
      </c>
      <c r="B71" s="31">
        <v>487</v>
      </c>
      <c r="C71" s="30">
        <v>597</v>
      </c>
      <c r="D71" s="23">
        <f t="shared" ref="D71:D82" si="1">B71+C71</f>
        <v>1084</v>
      </c>
    </row>
    <row r="72" spans="1:4" x14ac:dyDescent="0.25">
      <c r="A72" s="30">
        <v>88</v>
      </c>
      <c r="B72" s="31">
        <v>422</v>
      </c>
      <c r="C72" s="30">
        <v>500</v>
      </c>
      <c r="D72" s="23">
        <f t="shared" si="1"/>
        <v>922</v>
      </c>
    </row>
    <row r="73" spans="1:4" x14ac:dyDescent="0.25">
      <c r="A73" s="30">
        <v>89</v>
      </c>
      <c r="B73" s="31">
        <v>340</v>
      </c>
      <c r="C73" s="30">
        <v>399</v>
      </c>
      <c r="D73" s="23">
        <f t="shared" si="1"/>
        <v>739</v>
      </c>
    </row>
    <row r="74" spans="1:4" x14ac:dyDescent="0.25">
      <c r="A74" s="30">
        <v>90</v>
      </c>
      <c r="B74" s="31">
        <v>271</v>
      </c>
      <c r="C74" s="30">
        <v>269</v>
      </c>
      <c r="D74" s="23">
        <f t="shared" si="1"/>
        <v>540</v>
      </c>
    </row>
    <row r="75" spans="1:4" x14ac:dyDescent="0.25">
      <c r="A75" s="30">
        <v>91</v>
      </c>
      <c r="B75" s="31">
        <v>206</v>
      </c>
      <c r="C75" s="30">
        <v>189</v>
      </c>
      <c r="D75" s="23">
        <f t="shared" si="1"/>
        <v>395</v>
      </c>
    </row>
    <row r="76" spans="1:4" x14ac:dyDescent="0.25">
      <c r="A76" s="30">
        <v>92</v>
      </c>
      <c r="B76" s="31">
        <v>153</v>
      </c>
      <c r="C76" s="30">
        <v>148</v>
      </c>
      <c r="D76" s="23">
        <f t="shared" si="1"/>
        <v>301</v>
      </c>
    </row>
    <row r="77" spans="1:4" x14ac:dyDescent="0.25">
      <c r="A77" s="30">
        <v>93</v>
      </c>
      <c r="B77" s="31">
        <v>89</v>
      </c>
      <c r="C77" s="30">
        <v>88</v>
      </c>
      <c r="D77" s="23">
        <f t="shared" si="1"/>
        <v>177</v>
      </c>
    </row>
    <row r="78" spans="1:4" x14ac:dyDescent="0.25">
      <c r="A78" s="30">
        <v>94</v>
      </c>
      <c r="B78" s="31">
        <v>80</v>
      </c>
      <c r="C78" s="30">
        <v>62</v>
      </c>
      <c r="D78" s="23">
        <f t="shared" si="1"/>
        <v>142</v>
      </c>
    </row>
    <row r="79" spans="1:4" x14ac:dyDescent="0.25">
      <c r="A79" s="30">
        <v>95</v>
      </c>
      <c r="B79" s="31">
        <v>42</v>
      </c>
      <c r="C79" s="30">
        <v>31</v>
      </c>
      <c r="D79" s="23">
        <f t="shared" si="1"/>
        <v>73</v>
      </c>
    </row>
    <row r="80" spans="1:4" x14ac:dyDescent="0.25">
      <c r="A80" s="30">
        <v>96</v>
      </c>
      <c r="B80" s="31">
        <v>33</v>
      </c>
      <c r="C80" s="30">
        <v>22</v>
      </c>
      <c r="D80" s="23">
        <f t="shared" si="1"/>
        <v>55</v>
      </c>
    </row>
    <row r="81" spans="1:4" x14ac:dyDescent="0.25">
      <c r="A81" s="30">
        <v>97</v>
      </c>
      <c r="B81" s="31">
        <v>16</v>
      </c>
      <c r="C81" s="30">
        <v>17</v>
      </c>
      <c r="D81" s="23">
        <f t="shared" si="1"/>
        <v>33</v>
      </c>
    </row>
    <row r="82" spans="1:4" x14ac:dyDescent="0.25">
      <c r="A82" s="30" t="s">
        <v>490</v>
      </c>
      <c r="B82" s="31">
        <v>21</v>
      </c>
      <c r="C82" s="30">
        <v>16</v>
      </c>
      <c r="D82" s="23">
        <f t="shared" si="1"/>
        <v>37</v>
      </c>
    </row>
    <row r="83" spans="1:4" x14ac:dyDescent="0.25">
      <c r="A83" s="32" t="s">
        <v>441</v>
      </c>
      <c r="B83" s="27">
        <f>SUM(B7:B82)</f>
        <v>32458</v>
      </c>
      <c r="C83" s="27">
        <f>SUM(C7:C82)</f>
        <v>65985</v>
      </c>
      <c r="D83" s="27">
        <f>SUM(D7:D82)</f>
        <v>98443</v>
      </c>
    </row>
    <row r="84" spans="1:4" x14ac:dyDescent="0.25">
      <c r="A84" s="61" t="s">
        <v>534</v>
      </c>
      <c r="B84" s="60"/>
      <c r="C84" s="60"/>
      <c r="D84" s="60"/>
    </row>
  </sheetData>
  <mergeCells count="1">
    <mergeCell ref="A5:A6"/>
  </mergeCells>
  <pageMargins left="0.70866141732283472" right="0.70866141732283472" top="0.74803149606299213" bottom="0.74803149606299213" header="0.31496062992125984" footer="0.31496062992125984"/>
  <pageSetup paperSize="9" scale="4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28"/>
  <sheetViews>
    <sheetView workbookViewId="0">
      <selection activeCell="C1" sqref="C1"/>
    </sheetView>
  </sheetViews>
  <sheetFormatPr defaultRowHeight="15" x14ac:dyDescent="0.25"/>
  <cols>
    <col min="1" max="1" width="29.5703125" customWidth="1"/>
    <col min="2" max="3" width="16.5703125" customWidth="1"/>
    <col min="4" max="4" width="11.140625" customWidth="1"/>
  </cols>
  <sheetData>
    <row r="1" spans="1:4" x14ac:dyDescent="0.25">
      <c r="A1" s="104" t="s">
        <v>544</v>
      </c>
    </row>
    <row r="3" spans="1:4" x14ac:dyDescent="0.25">
      <c r="A3" s="3" t="s">
        <v>478</v>
      </c>
      <c r="B3" s="3"/>
      <c r="C3" s="3"/>
    </row>
    <row r="5" spans="1:4" ht="25.5" x14ac:dyDescent="0.25">
      <c r="A5" s="36" t="s">
        <v>447</v>
      </c>
      <c r="B5" s="43" t="s">
        <v>491</v>
      </c>
      <c r="C5" s="44" t="s">
        <v>492</v>
      </c>
      <c r="D5" s="39" t="s">
        <v>441</v>
      </c>
    </row>
    <row r="6" spans="1:4" x14ac:dyDescent="0.25">
      <c r="A6" s="37"/>
      <c r="B6" s="35" t="s">
        <v>448</v>
      </c>
      <c r="C6" s="38" t="s">
        <v>448</v>
      </c>
      <c r="D6" s="40" t="s">
        <v>448</v>
      </c>
    </row>
    <row r="7" spans="1:4" x14ac:dyDescent="0.25">
      <c r="A7" s="13" t="s">
        <v>450</v>
      </c>
      <c r="B7" s="45">
        <v>18300</v>
      </c>
      <c r="C7" s="41">
        <v>5760</v>
      </c>
      <c r="D7" s="41">
        <f>B7+C7</f>
        <v>24060</v>
      </c>
    </row>
    <row r="8" spans="1:4" x14ac:dyDescent="0.25">
      <c r="A8" s="13" t="s">
        <v>451</v>
      </c>
      <c r="B8" s="45">
        <v>4563</v>
      </c>
      <c r="C8" s="41">
        <v>2943</v>
      </c>
      <c r="D8" s="41">
        <f t="shared" ref="D8:D26" si="0">B8+C8</f>
        <v>7506</v>
      </c>
    </row>
    <row r="9" spans="1:4" x14ac:dyDescent="0.25">
      <c r="A9" s="13" t="s">
        <v>452</v>
      </c>
      <c r="B9" s="45">
        <v>7533</v>
      </c>
      <c r="C9" s="41">
        <v>2983</v>
      </c>
      <c r="D9" s="41">
        <f t="shared" si="0"/>
        <v>10516</v>
      </c>
    </row>
    <row r="10" spans="1:4" x14ac:dyDescent="0.25">
      <c r="A10" s="13" t="s">
        <v>453</v>
      </c>
      <c r="B10" s="45">
        <v>6019</v>
      </c>
      <c r="C10" s="41">
        <v>2021</v>
      </c>
      <c r="D10" s="41">
        <f t="shared" si="0"/>
        <v>8040</v>
      </c>
    </row>
    <row r="11" spans="1:4" x14ac:dyDescent="0.25">
      <c r="A11" s="13" t="s">
        <v>455</v>
      </c>
      <c r="B11" s="45">
        <v>14588</v>
      </c>
      <c r="C11" s="41">
        <v>9920</v>
      </c>
      <c r="D11" s="41">
        <f t="shared" si="0"/>
        <v>24508</v>
      </c>
    </row>
    <row r="12" spans="1:4" x14ac:dyDescent="0.25">
      <c r="A12" s="13" t="s">
        <v>454</v>
      </c>
      <c r="B12" s="45">
        <v>470</v>
      </c>
      <c r="C12" s="41">
        <v>262</v>
      </c>
      <c r="D12" s="41">
        <f t="shared" si="0"/>
        <v>732</v>
      </c>
    </row>
    <row r="13" spans="1:4" x14ac:dyDescent="0.25">
      <c r="A13" s="13" t="s">
        <v>456</v>
      </c>
      <c r="B13" s="45">
        <v>699</v>
      </c>
      <c r="C13" s="41">
        <v>362</v>
      </c>
      <c r="D13" s="41">
        <f t="shared" si="0"/>
        <v>1061</v>
      </c>
    </row>
    <row r="14" spans="1:4" x14ac:dyDescent="0.25">
      <c r="A14" s="13" t="s">
        <v>457</v>
      </c>
      <c r="B14" s="45">
        <v>1188</v>
      </c>
      <c r="C14" s="41">
        <v>770</v>
      </c>
      <c r="D14" s="41">
        <f t="shared" si="0"/>
        <v>1958</v>
      </c>
    </row>
    <row r="15" spans="1:4" x14ac:dyDescent="0.25">
      <c r="A15" s="13" t="s">
        <v>458</v>
      </c>
      <c r="B15" s="45">
        <v>687</v>
      </c>
      <c r="C15" s="41">
        <v>451</v>
      </c>
      <c r="D15" s="41">
        <f t="shared" si="0"/>
        <v>1138</v>
      </c>
    </row>
    <row r="16" spans="1:4" x14ac:dyDescent="0.25">
      <c r="A16" s="13" t="s">
        <v>459</v>
      </c>
      <c r="B16" s="45">
        <v>977</v>
      </c>
      <c r="C16" s="41">
        <v>658</v>
      </c>
      <c r="D16" s="41">
        <f t="shared" si="0"/>
        <v>1635</v>
      </c>
    </row>
    <row r="17" spans="1:4" x14ac:dyDescent="0.25">
      <c r="A17" s="13" t="s">
        <v>488</v>
      </c>
      <c r="B17" s="45">
        <v>227</v>
      </c>
      <c r="C17" s="41">
        <v>155</v>
      </c>
      <c r="D17" s="41">
        <f t="shared" si="0"/>
        <v>382</v>
      </c>
    </row>
    <row r="18" spans="1:4" x14ac:dyDescent="0.25">
      <c r="A18" s="13" t="s">
        <v>460</v>
      </c>
      <c r="B18" s="45">
        <v>6033</v>
      </c>
      <c r="C18" s="41">
        <v>3066</v>
      </c>
      <c r="D18" s="41">
        <f t="shared" si="0"/>
        <v>9099</v>
      </c>
    </row>
    <row r="19" spans="1:4" x14ac:dyDescent="0.25">
      <c r="A19" s="13" t="s">
        <v>461</v>
      </c>
      <c r="B19" s="45">
        <v>1194</v>
      </c>
      <c r="C19" s="41">
        <v>563</v>
      </c>
      <c r="D19" s="41">
        <f t="shared" si="0"/>
        <v>1757</v>
      </c>
    </row>
    <row r="20" spans="1:4" x14ac:dyDescent="0.25">
      <c r="A20" s="13" t="s">
        <v>462</v>
      </c>
      <c r="B20" s="45">
        <v>232</v>
      </c>
      <c r="C20" s="41">
        <v>265</v>
      </c>
      <c r="D20" s="41">
        <f t="shared" si="0"/>
        <v>497</v>
      </c>
    </row>
    <row r="21" spans="1:4" x14ac:dyDescent="0.25">
      <c r="A21" s="13" t="s">
        <v>463</v>
      </c>
      <c r="B21" s="45">
        <v>349</v>
      </c>
      <c r="C21" s="41">
        <v>203</v>
      </c>
      <c r="D21" s="41">
        <f t="shared" si="0"/>
        <v>552</v>
      </c>
    </row>
    <row r="22" spans="1:4" x14ac:dyDescent="0.25">
      <c r="A22" s="13" t="s">
        <v>464</v>
      </c>
      <c r="B22" s="45">
        <v>1502</v>
      </c>
      <c r="C22" s="41">
        <v>968</v>
      </c>
      <c r="D22" s="41">
        <f t="shared" si="0"/>
        <v>2470</v>
      </c>
    </row>
    <row r="23" spans="1:4" x14ac:dyDescent="0.25">
      <c r="A23" s="13" t="s">
        <v>465</v>
      </c>
      <c r="B23" s="45">
        <v>768</v>
      </c>
      <c r="C23" s="41">
        <v>459</v>
      </c>
      <c r="D23" s="41">
        <f t="shared" si="0"/>
        <v>1227</v>
      </c>
    </row>
    <row r="24" spans="1:4" x14ac:dyDescent="0.25">
      <c r="A24" s="13" t="s">
        <v>466</v>
      </c>
      <c r="B24" s="45">
        <v>98</v>
      </c>
      <c r="C24" s="41">
        <v>85</v>
      </c>
      <c r="D24" s="41">
        <f t="shared" si="0"/>
        <v>183</v>
      </c>
    </row>
    <row r="25" spans="1:4" x14ac:dyDescent="0.25">
      <c r="A25" s="13" t="s">
        <v>467</v>
      </c>
      <c r="B25" s="45">
        <v>68</v>
      </c>
      <c r="C25" s="41">
        <v>57</v>
      </c>
      <c r="D25" s="41">
        <f t="shared" si="0"/>
        <v>125</v>
      </c>
    </row>
    <row r="26" spans="1:4" x14ac:dyDescent="0.25">
      <c r="A26" s="14" t="s">
        <v>468</v>
      </c>
      <c r="B26" s="15">
        <v>605</v>
      </c>
      <c r="C26" s="46">
        <v>392</v>
      </c>
      <c r="D26" s="41">
        <f t="shared" si="0"/>
        <v>997</v>
      </c>
    </row>
    <row r="27" spans="1:4" x14ac:dyDescent="0.25">
      <c r="A27" s="17" t="s">
        <v>441</v>
      </c>
      <c r="B27" s="18">
        <f>SUM(B7:B26)</f>
        <v>66100</v>
      </c>
      <c r="C27" s="42">
        <f>SUM(C7:C26)</f>
        <v>32343</v>
      </c>
      <c r="D27" s="42">
        <f>SUM(D7:D26)</f>
        <v>98443</v>
      </c>
    </row>
    <row r="28" spans="1:4" x14ac:dyDescent="0.25">
      <c r="A28" s="62" t="s">
        <v>534</v>
      </c>
      <c r="B28" s="59"/>
      <c r="C28" s="59"/>
      <c r="D28" s="59"/>
    </row>
  </sheetData>
  <pageMargins left="0.70866141732283472" right="0.70866141732283472" top="0.74803149606299213" bottom="0.74803149606299213" header="0.31496062992125984" footer="0.31496062992125984"/>
  <pageSetup paperSize="9"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54"/>
  <sheetViews>
    <sheetView workbookViewId="0">
      <selection activeCell="C1" sqref="C1"/>
    </sheetView>
  </sheetViews>
  <sheetFormatPr defaultColWidth="8.85546875" defaultRowHeight="12.75" x14ac:dyDescent="0.2"/>
  <cols>
    <col min="1" max="1" width="19" style="71" customWidth="1"/>
    <col min="2" max="4" width="10.28515625" style="71" customWidth="1"/>
    <col min="5" max="7" width="8.85546875" style="71"/>
    <col min="8" max="11" width="0" style="71" hidden="1" customWidth="1"/>
    <col min="12" max="16384" width="8.85546875" style="71"/>
  </cols>
  <sheetData>
    <row r="1" spans="1:6" x14ac:dyDescent="0.2">
      <c r="A1" s="3" t="s">
        <v>544</v>
      </c>
    </row>
    <row r="3" spans="1:6" x14ac:dyDescent="0.2">
      <c r="A3" s="65" t="s">
        <v>493</v>
      </c>
    </row>
    <row r="5" spans="1:6" x14ac:dyDescent="0.2">
      <c r="A5" s="93" t="s">
        <v>438</v>
      </c>
      <c r="B5" s="21" t="s">
        <v>439</v>
      </c>
      <c r="C5" s="21" t="s">
        <v>440</v>
      </c>
      <c r="D5" s="21" t="s">
        <v>441</v>
      </c>
    </row>
    <row r="6" spans="1:6" x14ac:dyDescent="0.2">
      <c r="A6" s="93"/>
      <c r="B6" s="21" t="s">
        <v>442</v>
      </c>
      <c r="C6" s="21" t="s">
        <v>442</v>
      </c>
      <c r="D6" s="21" t="s">
        <v>442</v>
      </c>
    </row>
    <row r="7" spans="1:6" x14ac:dyDescent="0.2">
      <c r="A7" s="22">
        <v>1971</v>
      </c>
      <c r="B7" s="23">
        <v>36</v>
      </c>
      <c r="C7" s="24">
        <v>31</v>
      </c>
      <c r="D7" s="23">
        <f t="shared" ref="D7:D49" si="0">B7+C7</f>
        <v>67</v>
      </c>
    </row>
    <row r="8" spans="1:6" x14ac:dyDescent="0.2">
      <c r="A8" s="22">
        <v>1972</v>
      </c>
      <c r="B8" s="23">
        <v>49</v>
      </c>
      <c r="C8" s="24">
        <v>45</v>
      </c>
      <c r="D8" s="23">
        <f t="shared" si="0"/>
        <v>94</v>
      </c>
      <c r="F8" s="78"/>
    </row>
    <row r="9" spans="1:6" x14ac:dyDescent="0.2">
      <c r="A9" s="22">
        <v>1973</v>
      </c>
      <c r="B9" s="23">
        <v>31</v>
      </c>
      <c r="C9" s="24">
        <v>32</v>
      </c>
      <c r="D9" s="23">
        <f t="shared" si="0"/>
        <v>63</v>
      </c>
    </row>
    <row r="10" spans="1:6" x14ac:dyDescent="0.2">
      <c r="A10" s="22">
        <v>1974</v>
      </c>
      <c r="B10" s="23">
        <v>51</v>
      </c>
      <c r="C10" s="24">
        <v>32</v>
      </c>
      <c r="D10" s="23">
        <f t="shared" si="0"/>
        <v>83</v>
      </c>
    </row>
    <row r="11" spans="1:6" x14ac:dyDescent="0.2">
      <c r="A11" s="22">
        <v>1975</v>
      </c>
      <c r="B11" s="23">
        <v>55</v>
      </c>
      <c r="C11" s="24">
        <v>41</v>
      </c>
      <c r="D11" s="23">
        <f t="shared" si="0"/>
        <v>96</v>
      </c>
    </row>
    <row r="12" spans="1:6" x14ac:dyDescent="0.2">
      <c r="A12" s="22">
        <v>1976</v>
      </c>
      <c r="B12" s="23">
        <v>43</v>
      </c>
      <c r="C12" s="24">
        <v>29</v>
      </c>
      <c r="D12" s="23">
        <f t="shared" si="0"/>
        <v>72</v>
      </c>
    </row>
    <row r="13" spans="1:6" x14ac:dyDescent="0.2">
      <c r="A13" s="22">
        <v>1977</v>
      </c>
      <c r="B13" s="23">
        <v>41</v>
      </c>
      <c r="C13" s="24">
        <v>26</v>
      </c>
      <c r="D13" s="23">
        <f t="shared" si="0"/>
        <v>67</v>
      </c>
    </row>
    <row r="14" spans="1:6" x14ac:dyDescent="0.2">
      <c r="A14" s="22">
        <v>1978</v>
      </c>
      <c r="B14" s="23">
        <v>36</v>
      </c>
      <c r="C14" s="24">
        <v>27</v>
      </c>
      <c r="D14" s="23">
        <f t="shared" si="0"/>
        <v>63</v>
      </c>
    </row>
    <row r="15" spans="1:6" x14ac:dyDescent="0.2">
      <c r="A15" s="22">
        <v>1979</v>
      </c>
      <c r="B15" s="23">
        <v>42</v>
      </c>
      <c r="C15" s="24">
        <v>30</v>
      </c>
      <c r="D15" s="23">
        <f t="shared" si="0"/>
        <v>72</v>
      </c>
    </row>
    <row r="16" spans="1:6" x14ac:dyDescent="0.2">
      <c r="A16" s="22">
        <v>1980</v>
      </c>
      <c r="B16" s="23">
        <v>41</v>
      </c>
      <c r="C16" s="24">
        <v>20</v>
      </c>
      <c r="D16" s="23">
        <f t="shared" si="0"/>
        <v>61</v>
      </c>
    </row>
    <row r="17" spans="1:4" x14ac:dyDescent="0.2">
      <c r="A17" s="22">
        <v>1981</v>
      </c>
      <c r="B17" s="23">
        <v>27</v>
      </c>
      <c r="C17" s="24">
        <v>27</v>
      </c>
      <c r="D17" s="23">
        <f t="shared" si="0"/>
        <v>54</v>
      </c>
    </row>
    <row r="18" spans="1:4" x14ac:dyDescent="0.2">
      <c r="A18" s="22">
        <v>1982</v>
      </c>
      <c r="B18" s="25">
        <v>42</v>
      </c>
      <c r="C18" s="25">
        <v>28</v>
      </c>
      <c r="D18" s="23">
        <f t="shared" si="0"/>
        <v>70</v>
      </c>
    </row>
    <row r="19" spans="1:4" x14ac:dyDescent="0.2">
      <c r="A19" s="22">
        <v>1983</v>
      </c>
      <c r="B19" s="25">
        <v>42</v>
      </c>
      <c r="C19" s="25">
        <v>19</v>
      </c>
      <c r="D19" s="23">
        <f t="shared" si="0"/>
        <v>61</v>
      </c>
    </row>
    <row r="20" spans="1:4" x14ac:dyDescent="0.2">
      <c r="A20" s="22">
        <v>1984</v>
      </c>
      <c r="B20" s="25">
        <v>31</v>
      </c>
      <c r="C20" s="25">
        <v>18</v>
      </c>
      <c r="D20" s="23">
        <f t="shared" si="0"/>
        <v>49</v>
      </c>
    </row>
    <row r="21" spans="1:4" x14ac:dyDescent="0.2">
      <c r="A21" s="22">
        <v>1985</v>
      </c>
      <c r="B21" s="25">
        <v>37</v>
      </c>
      <c r="C21" s="25">
        <v>19</v>
      </c>
      <c r="D21" s="23">
        <f t="shared" si="0"/>
        <v>56</v>
      </c>
    </row>
    <row r="22" spans="1:4" x14ac:dyDescent="0.2">
      <c r="A22" s="22">
        <v>1986</v>
      </c>
      <c r="B22" s="25">
        <v>29</v>
      </c>
      <c r="C22" s="25">
        <v>32</v>
      </c>
      <c r="D22" s="23">
        <f t="shared" si="0"/>
        <v>61</v>
      </c>
    </row>
    <row r="23" spans="1:4" x14ac:dyDescent="0.2">
      <c r="A23" s="22">
        <v>1987</v>
      </c>
      <c r="B23" s="25">
        <v>29</v>
      </c>
      <c r="C23" s="25">
        <v>27</v>
      </c>
      <c r="D23" s="23">
        <f t="shared" si="0"/>
        <v>56</v>
      </c>
    </row>
    <row r="24" spans="1:4" x14ac:dyDescent="0.2">
      <c r="A24" s="22">
        <v>1988</v>
      </c>
      <c r="B24" s="25">
        <v>33</v>
      </c>
      <c r="C24" s="25">
        <v>22</v>
      </c>
      <c r="D24" s="23">
        <f t="shared" si="0"/>
        <v>55</v>
      </c>
    </row>
    <row r="25" spans="1:4" x14ac:dyDescent="0.2">
      <c r="A25" s="22">
        <v>1989</v>
      </c>
      <c r="B25" s="25">
        <v>30</v>
      </c>
      <c r="C25" s="25">
        <v>17</v>
      </c>
      <c r="D25" s="23">
        <f t="shared" si="0"/>
        <v>47</v>
      </c>
    </row>
    <row r="26" spans="1:4" x14ac:dyDescent="0.2">
      <c r="A26" s="22">
        <v>1990</v>
      </c>
      <c r="B26" s="25">
        <v>30</v>
      </c>
      <c r="C26" s="25">
        <v>24</v>
      </c>
      <c r="D26" s="23">
        <f t="shared" si="0"/>
        <v>54</v>
      </c>
    </row>
    <row r="27" spans="1:4" x14ac:dyDescent="0.2">
      <c r="A27" s="22">
        <v>1991</v>
      </c>
      <c r="B27" s="25">
        <v>32</v>
      </c>
      <c r="C27" s="25">
        <v>25</v>
      </c>
      <c r="D27" s="23">
        <f t="shared" si="0"/>
        <v>57</v>
      </c>
    </row>
    <row r="28" spans="1:4" x14ac:dyDescent="0.2">
      <c r="A28" s="22">
        <v>1992</v>
      </c>
      <c r="B28" s="25">
        <v>20</v>
      </c>
      <c r="C28" s="25">
        <v>24</v>
      </c>
      <c r="D28" s="23">
        <f t="shared" si="0"/>
        <v>44</v>
      </c>
    </row>
    <row r="29" spans="1:4" x14ac:dyDescent="0.2">
      <c r="A29" s="22">
        <v>1993</v>
      </c>
      <c r="B29" s="25">
        <v>20</v>
      </c>
      <c r="C29" s="25">
        <v>23</v>
      </c>
      <c r="D29" s="23">
        <f t="shared" si="0"/>
        <v>43</v>
      </c>
    </row>
    <row r="30" spans="1:4" x14ac:dyDescent="0.2">
      <c r="A30" s="22">
        <v>1994</v>
      </c>
      <c r="B30" s="25">
        <v>27</v>
      </c>
      <c r="C30" s="25">
        <v>22</v>
      </c>
      <c r="D30" s="23">
        <f t="shared" si="0"/>
        <v>49</v>
      </c>
    </row>
    <row r="31" spans="1:4" x14ac:dyDescent="0.2">
      <c r="A31" s="22">
        <v>1995</v>
      </c>
      <c r="B31" s="25">
        <v>29</v>
      </c>
      <c r="C31" s="25">
        <v>22</v>
      </c>
      <c r="D31" s="23">
        <f t="shared" si="0"/>
        <v>51</v>
      </c>
    </row>
    <row r="32" spans="1:4" x14ac:dyDescent="0.2">
      <c r="A32" s="22">
        <v>1996</v>
      </c>
      <c r="B32" s="25">
        <v>26</v>
      </c>
      <c r="C32" s="25">
        <v>14</v>
      </c>
      <c r="D32" s="23">
        <f t="shared" si="0"/>
        <v>40</v>
      </c>
    </row>
    <row r="33" spans="1:11" x14ac:dyDescent="0.2">
      <c r="A33" s="22">
        <v>1997</v>
      </c>
      <c r="B33" s="25">
        <v>30</v>
      </c>
      <c r="C33" s="25">
        <v>27</v>
      </c>
      <c r="D33" s="23">
        <f t="shared" si="0"/>
        <v>57</v>
      </c>
    </row>
    <row r="34" spans="1:11" x14ac:dyDescent="0.2">
      <c r="A34" s="22">
        <v>1998</v>
      </c>
      <c r="B34" s="25">
        <v>22</v>
      </c>
      <c r="C34" s="25">
        <v>24</v>
      </c>
      <c r="D34" s="23">
        <f t="shared" si="0"/>
        <v>46</v>
      </c>
    </row>
    <row r="35" spans="1:11" x14ac:dyDescent="0.2">
      <c r="A35" s="22">
        <v>1999</v>
      </c>
      <c r="B35" s="25">
        <v>19</v>
      </c>
      <c r="C35" s="25">
        <v>14</v>
      </c>
      <c r="D35" s="23">
        <f t="shared" si="0"/>
        <v>33</v>
      </c>
    </row>
    <row r="36" spans="1:11" x14ac:dyDescent="0.2">
      <c r="A36" s="22">
        <v>2000</v>
      </c>
      <c r="B36" s="25">
        <v>31</v>
      </c>
      <c r="C36" s="25">
        <v>20</v>
      </c>
      <c r="D36" s="23">
        <f t="shared" si="0"/>
        <v>51</v>
      </c>
    </row>
    <row r="37" spans="1:11" x14ac:dyDescent="0.2">
      <c r="A37" s="22">
        <v>2001</v>
      </c>
      <c r="B37" s="25">
        <v>32</v>
      </c>
      <c r="C37" s="25">
        <v>16</v>
      </c>
      <c r="D37" s="23">
        <f t="shared" si="0"/>
        <v>48</v>
      </c>
    </row>
    <row r="38" spans="1:11" x14ac:dyDescent="0.2">
      <c r="A38" s="22">
        <v>2002</v>
      </c>
      <c r="B38" s="25">
        <v>20</v>
      </c>
      <c r="C38" s="25">
        <v>21</v>
      </c>
      <c r="D38" s="23">
        <f t="shared" si="0"/>
        <v>41</v>
      </c>
    </row>
    <row r="39" spans="1:11" x14ac:dyDescent="0.2">
      <c r="A39" s="22">
        <v>2003</v>
      </c>
      <c r="B39" s="25">
        <v>19</v>
      </c>
      <c r="C39" s="25">
        <v>21</v>
      </c>
      <c r="D39" s="23">
        <f t="shared" si="0"/>
        <v>40</v>
      </c>
    </row>
    <row r="40" spans="1:11" x14ac:dyDescent="0.2">
      <c r="A40" s="22">
        <v>2004</v>
      </c>
      <c r="B40" s="25">
        <v>14</v>
      </c>
      <c r="C40" s="25">
        <v>24</v>
      </c>
      <c r="D40" s="23">
        <f t="shared" si="0"/>
        <v>38</v>
      </c>
    </row>
    <row r="41" spans="1:11" x14ac:dyDescent="0.2">
      <c r="A41" s="22">
        <v>2005</v>
      </c>
      <c r="B41" s="25">
        <v>21</v>
      </c>
      <c r="C41" s="25">
        <v>21</v>
      </c>
      <c r="D41" s="23">
        <f t="shared" si="0"/>
        <v>42</v>
      </c>
    </row>
    <row r="42" spans="1:11" x14ac:dyDescent="0.2">
      <c r="A42" s="22">
        <v>2006</v>
      </c>
      <c r="B42" s="25">
        <v>20</v>
      </c>
      <c r="C42" s="25">
        <v>25</v>
      </c>
      <c r="D42" s="23">
        <f t="shared" si="0"/>
        <v>45</v>
      </c>
    </row>
    <row r="43" spans="1:11" x14ac:dyDescent="0.2">
      <c r="A43" s="22">
        <v>2007</v>
      </c>
      <c r="B43" s="25">
        <v>28</v>
      </c>
      <c r="C43" s="25">
        <v>23</v>
      </c>
      <c r="D43" s="23">
        <f t="shared" si="0"/>
        <v>51</v>
      </c>
    </row>
    <row r="44" spans="1:11" x14ac:dyDescent="0.2">
      <c r="A44" s="22">
        <v>2008</v>
      </c>
      <c r="B44" s="25">
        <v>19</v>
      </c>
      <c r="C44" s="25">
        <v>18</v>
      </c>
      <c r="D44" s="23">
        <f t="shared" si="0"/>
        <v>37</v>
      </c>
    </row>
    <row r="45" spans="1:11" x14ac:dyDescent="0.2">
      <c r="A45" s="22">
        <v>2009</v>
      </c>
      <c r="B45" s="25">
        <v>23</v>
      </c>
      <c r="C45" s="25">
        <v>12</v>
      </c>
      <c r="D45" s="23">
        <f t="shared" si="0"/>
        <v>35</v>
      </c>
    </row>
    <row r="46" spans="1:11" x14ac:dyDescent="0.2">
      <c r="A46" s="22">
        <v>2010</v>
      </c>
      <c r="B46" s="25">
        <v>22</v>
      </c>
      <c r="C46" s="25">
        <v>19</v>
      </c>
      <c r="D46" s="23">
        <f t="shared" si="0"/>
        <v>41</v>
      </c>
    </row>
    <row r="47" spans="1:11" x14ac:dyDescent="0.2">
      <c r="A47" s="22">
        <v>2011</v>
      </c>
      <c r="B47" s="25">
        <v>20</v>
      </c>
      <c r="C47" s="25">
        <v>17</v>
      </c>
      <c r="D47" s="23">
        <f t="shared" si="0"/>
        <v>37</v>
      </c>
    </row>
    <row r="48" spans="1:11" x14ac:dyDescent="0.2">
      <c r="A48" s="22">
        <v>2012</v>
      </c>
      <c r="B48" s="23">
        <v>23</v>
      </c>
      <c r="C48" s="22">
        <v>12</v>
      </c>
      <c r="D48" s="23">
        <f t="shared" si="0"/>
        <v>35</v>
      </c>
      <c r="I48" s="71" t="s">
        <v>513</v>
      </c>
      <c r="J48" s="71" t="s">
        <v>514</v>
      </c>
      <c r="K48" s="71" t="s">
        <v>515</v>
      </c>
    </row>
    <row r="49" spans="1:11" x14ac:dyDescent="0.2">
      <c r="A49" s="22">
        <v>2013</v>
      </c>
      <c r="B49" s="23">
        <v>15</v>
      </c>
      <c r="C49" s="22">
        <v>14</v>
      </c>
      <c r="D49" s="23">
        <f t="shared" si="0"/>
        <v>29</v>
      </c>
      <c r="H49" s="78">
        <f>B50-C50</f>
        <v>283</v>
      </c>
      <c r="I49" s="79">
        <f>B50/$D50</f>
        <v>0.56176342208642516</v>
      </c>
      <c r="J49" s="79">
        <f>C50/$D50</f>
        <v>0.43823657791357484</v>
      </c>
      <c r="K49" s="79">
        <f>I49-J49</f>
        <v>0.12352684417285031</v>
      </c>
    </row>
    <row r="50" spans="1:11" x14ac:dyDescent="0.2">
      <c r="A50" s="21" t="s">
        <v>441</v>
      </c>
      <c r="B50" s="27">
        <f>SUM(B7:B49)</f>
        <v>1287</v>
      </c>
      <c r="C50" s="27">
        <f>SUM(C7:C49)</f>
        <v>1004</v>
      </c>
      <c r="D50" s="27">
        <f>SUM(D7:D49)</f>
        <v>2291</v>
      </c>
    </row>
    <row r="51" spans="1:11" ht="27" customHeight="1" x14ac:dyDescent="0.2">
      <c r="A51" s="101" t="s">
        <v>496</v>
      </c>
      <c r="B51" s="101"/>
      <c r="C51" s="101"/>
      <c r="D51" s="101"/>
      <c r="E51" s="101"/>
      <c r="F51" s="101"/>
    </row>
    <row r="54" spans="1:11" x14ac:dyDescent="0.2">
      <c r="A54" s="78"/>
      <c r="B54" s="79"/>
      <c r="C54" s="79"/>
      <c r="D54" s="79"/>
    </row>
  </sheetData>
  <mergeCells count="2">
    <mergeCell ref="A5:A6"/>
    <mergeCell ref="A51:F51"/>
  </mergeCell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49"/>
  <sheetViews>
    <sheetView workbookViewId="0">
      <selection activeCell="C1" sqref="C1"/>
    </sheetView>
  </sheetViews>
  <sheetFormatPr defaultColWidth="9.140625" defaultRowHeight="12.75" x14ac:dyDescent="0.2"/>
  <cols>
    <col min="1" max="1" width="17.85546875" style="1" customWidth="1"/>
    <col min="2" max="16384" width="9.140625" style="1"/>
  </cols>
  <sheetData>
    <row r="1" spans="1:4" x14ac:dyDescent="0.2">
      <c r="A1" s="3" t="s">
        <v>544</v>
      </c>
    </row>
    <row r="3" spans="1:4" x14ac:dyDescent="0.2">
      <c r="A3" s="3" t="s">
        <v>494</v>
      </c>
    </row>
    <row r="5" spans="1:4" x14ac:dyDescent="0.2">
      <c r="A5" s="48" t="s">
        <v>497</v>
      </c>
      <c r="B5" s="20" t="s">
        <v>498</v>
      </c>
      <c r="C5" s="21" t="s">
        <v>499</v>
      </c>
      <c r="D5" s="33" t="s">
        <v>441</v>
      </c>
    </row>
    <row r="6" spans="1:4" x14ac:dyDescent="0.2">
      <c r="A6" s="49" t="s">
        <v>500</v>
      </c>
      <c r="B6" s="47">
        <v>224</v>
      </c>
      <c r="C6" s="49">
        <v>157</v>
      </c>
      <c r="D6" s="13">
        <f>B6+C6</f>
        <v>381</v>
      </c>
    </row>
    <row r="7" spans="1:4" x14ac:dyDescent="0.2">
      <c r="A7" s="49" t="s">
        <v>502</v>
      </c>
      <c r="B7" s="47">
        <v>164</v>
      </c>
      <c r="C7" s="49">
        <v>122</v>
      </c>
      <c r="D7" s="13">
        <f t="shared" ref="D7:D10" si="0">B7+C7</f>
        <v>286</v>
      </c>
    </row>
    <row r="8" spans="1:4" x14ac:dyDescent="0.2">
      <c r="A8" s="49" t="s">
        <v>503</v>
      </c>
      <c r="B8" s="47">
        <v>97</v>
      </c>
      <c r="C8" s="49">
        <v>86</v>
      </c>
      <c r="D8" s="13">
        <f t="shared" si="0"/>
        <v>183</v>
      </c>
    </row>
    <row r="9" spans="1:4" x14ac:dyDescent="0.2">
      <c r="A9" s="49" t="s">
        <v>501</v>
      </c>
      <c r="B9" s="47">
        <v>258</v>
      </c>
      <c r="C9" s="49">
        <v>180</v>
      </c>
      <c r="D9" s="13">
        <f t="shared" si="0"/>
        <v>438</v>
      </c>
    </row>
    <row r="10" spans="1:4" x14ac:dyDescent="0.2">
      <c r="A10" s="49" t="s">
        <v>504</v>
      </c>
      <c r="B10" s="47">
        <v>64</v>
      </c>
      <c r="C10" s="49">
        <v>50</v>
      </c>
      <c r="D10" s="13">
        <f t="shared" si="0"/>
        <v>114</v>
      </c>
    </row>
    <row r="11" spans="1:4" x14ac:dyDescent="0.2">
      <c r="A11" s="48" t="s">
        <v>441</v>
      </c>
      <c r="B11" s="18">
        <f>SUM(B6:B10)</f>
        <v>807</v>
      </c>
      <c r="C11" s="42">
        <f>SUM(C6:C10)</f>
        <v>595</v>
      </c>
      <c r="D11" s="50">
        <f>SUM(D6:D10)</f>
        <v>1402</v>
      </c>
    </row>
    <row r="12" spans="1:4" x14ac:dyDescent="0.2">
      <c r="A12" s="62" t="s">
        <v>534</v>
      </c>
      <c r="B12" s="59"/>
      <c r="C12" s="59"/>
      <c r="D12" s="59"/>
    </row>
    <row r="25" spans="1:1" x14ac:dyDescent="0.2">
      <c r="A25" s="3"/>
    </row>
    <row r="34" spans="1:4" x14ac:dyDescent="0.2">
      <c r="A34" s="3" t="s">
        <v>505</v>
      </c>
    </row>
    <row r="36" spans="1:4" x14ac:dyDescent="0.2">
      <c r="A36" s="48" t="s">
        <v>497</v>
      </c>
      <c r="B36" s="20" t="s">
        <v>498</v>
      </c>
      <c r="C36" s="21" t="s">
        <v>499</v>
      </c>
      <c r="D36" s="33" t="s">
        <v>441</v>
      </c>
    </row>
    <row r="37" spans="1:4" x14ac:dyDescent="0.2">
      <c r="A37" s="49" t="s">
        <v>500</v>
      </c>
      <c r="B37" s="47">
        <v>99</v>
      </c>
      <c r="C37" s="49">
        <v>93</v>
      </c>
      <c r="D37" s="13">
        <f>B37+C37</f>
        <v>192</v>
      </c>
    </row>
    <row r="38" spans="1:4" x14ac:dyDescent="0.2">
      <c r="A38" s="49" t="s">
        <v>502</v>
      </c>
      <c r="B38" s="47">
        <v>91</v>
      </c>
      <c r="C38" s="49">
        <v>59</v>
      </c>
      <c r="D38" s="13">
        <f t="shared" ref="D38:D46" si="1">B38+C38</f>
        <v>150</v>
      </c>
    </row>
    <row r="39" spans="1:4" x14ac:dyDescent="0.2">
      <c r="A39" s="49" t="s">
        <v>503</v>
      </c>
      <c r="B39" s="47">
        <v>60</v>
      </c>
      <c r="C39" s="49">
        <v>65</v>
      </c>
      <c r="D39" s="13">
        <f t="shared" si="1"/>
        <v>125</v>
      </c>
    </row>
    <row r="40" spans="1:4" x14ac:dyDescent="0.2">
      <c r="A40" s="49" t="s">
        <v>501</v>
      </c>
      <c r="B40" s="47">
        <v>107</v>
      </c>
      <c r="C40" s="49">
        <v>93</v>
      </c>
      <c r="D40" s="13">
        <f t="shared" si="1"/>
        <v>200</v>
      </c>
    </row>
    <row r="41" spans="1:4" x14ac:dyDescent="0.2">
      <c r="A41" s="49" t="s">
        <v>504</v>
      </c>
      <c r="B41" s="47">
        <v>31</v>
      </c>
      <c r="C41" s="49">
        <v>24</v>
      </c>
      <c r="D41" s="13">
        <f t="shared" si="1"/>
        <v>55</v>
      </c>
    </row>
    <row r="42" spans="1:4" x14ac:dyDescent="0.2">
      <c r="A42" s="49" t="s">
        <v>508</v>
      </c>
      <c r="B42" s="47">
        <v>31</v>
      </c>
      <c r="C42" s="49">
        <v>20</v>
      </c>
      <c r="D42" s="13">
        <f t="shared" si="1"/>
        <v>51</v>
      </c>
    </row>
    <row r="43" spans="1:4" x14ac:dyDescent="0.2">
      <c r="A43" s="49" t="s">
        <v>509</v>
      </c>
      <c r="B43" s="47">
        <v>12</v>
      </c>
      <c r="C43" s="49">
        <v>10</v>
      </c>
      <c r="D43" s="13">
        <f t="shared" si="1"/>
        <v>22</v>
      </c>
    </row>
    <row r="44" spans="1:4" x14ac:dyDescent="0.2">
      <c r="A44" s="49" t="s">
        <v>510</v>
      </c>
      <c r="B44" s="47">
        <v>16</v>
      </c>
      <c r="C44" s="49">
        <v>12</v>
      </c>
      <c r="D44" s="13">
        <f t="shared" si="1"/>
        <v>28</v>
      </c>
    </row>
    <row r="45" spans="1:4" x14ac:dyDescent="0.2">
      <c r="A45" s="49" t="s">
        <v>506</v>
      </c>
      <c r="B45" s="47">
        <v>21</v>
      </c>
      <c r="C45" s="49">
        <v>22</v>
      </c>
      <c r="D45" s="13">
        <f t="shared" si="1"/>
        <v>43</v>
      </c>
    </row>
    <row r="46" spans="1:4" x14ac:dyDescent="0.2">
      <c r="A46" s="49" t="s">
        <v>507</v>
      </c>
      <c r="B46" s="47">
        <v>12</v>
      </c>
      <c r="C46" s="49">
        <v>11</v>
      </c>
      <c r="D46" s="13">
        <f t="shared" si="1"/>
        <v>23</v>
      </c>
    </row>
    <row r="47" spans="1:4" x14ac:dyDescent="0.2">
      <c r="A47" s="48" t="s">
        <v>441</v>
      </c>
      <c r="B47" s="18">
        <f>SUM(B37:B46)</f>
        <v>480</v>
      </c>
      <c r="C47" s="42">
        <f>SUM(C37:C46)</f>
        <v>409</v>
      </c>
      <c r="D47" s="50">
        <f>SUM(D37:D46)</f>
        <v>889</v>
      </c>
    </row>
    <row r="48" spans="1:4" x14ac:dyDescent="0.2">
      <c r="A48" s="62" t="s">
        <v>534</v>
      </c>
    </row>
    <row r="49" spans="1:1" x14ac:dyDescent="0.2">
      <c r="A49" s="62"/>
    </row>
  </sheetData>
  <pageMargins left="0.70866141732283472" right="0.70866141732283472" top="0.74803149606299213" bottom="0.74803149606299213" header="0.31496062992125984" footer="0.31496062992125984"/>
  <pageSetup paperSize="9" scale="9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32"/>
  <sheetViews>
    <sheetView workbookViewId="0">
      <selection activeCell="C1" sqref="C1"/>
    </sheetView>
  </sheetViews>
  <sheetFormatPr defaultColWidth="9.140625" defaultRowHeight="12.75" x14ac:dyDescent="0.2"/>
  <cols>
    <col min="1" max="1" width="30.140625" style="1" customWidth="1"/>
    <col min="2" max="16384" width="9.140625" style="1"/>
  </cols>
  <sheetData>
    <row r="1" spans="1:4" x14ac:dyDescent="0.2">
      <c r="A1" s="3" t="s">
        <v>544</v>
      </c>
    </row>
    <row r="3" spans="1:4" x14ac:dyDescent="0.2">
      <c r="A3" s="3" t="s">
        <v>495</v>
      </c>
    </row>
    <row r="4" spans="1:4" x14ac:dyDescent="0.2">
      <c r="A4" s="3"/>
    </row>
    <row r="5" spans="1:4" x14ac:dyDescent="0.2">
      <c r="A5" s="3" t="s">
        <v>526</v>
      </c>
    </row>
    <row r="6" spans="1:4" ht="7.5" customHeight="1" x14ac:dyDescent="0.2">
      <c r="A6" s="3"/>
    </row>
    <row r="7" spans="1:4" x14ac:dyDescent="0.2">
      <c r="A7" s="48" t="s">
        <v>447</v>
      </c>
      <c r="B7" s="20" t="s">
        <v>498</v>
      </c>
      <c r="C7" s="21" t="s">
        <v>499</v>
      </c>
      <c r="D7" s="21" t="s">
        <v>441</v>
      </c>
    </row>
    <row r="8" spans="1:4" x14ac:dyDescent="0.2">
      <c r="A8" s="49" t="s">
        <v>516</v>
      </c>
      <c r="B8" s="47">
        <v>196</v>
      </c>
      <c r="C8" s="49">
        <v>197</v>
      </c>
      <c r="D8" s="55">
        <f>B8+C8</f>
        <v>393</v>
      </c>
    </row>
    <row r="9" spans="1:4" x14ac:dyDescent="0.2">
      <c r="A9" s="49" t="s">
        <v>517</v>
      </c>
      <c r="B9" s="53" t="s">
        <v>524</v>
      </c>
      <c r="C9" s="56" t="s">
        <v>524</v>
      </c>
      <c r="D9" s="55">
        <v>20</v>
      </c>
    </row>
    <row r="10" spans="1:4" x14ac:dyDescent="0.2">
      <c r="A10" s="49" t="s">
        <v>518</v>
      </c>
      <c r="B10" s="53">
        <v>123</v>
      </c>
      <c r="C10" s="56">
        <v>80</v>
      </c>
      <c r="D10" s="55">
        <f>B10+C10</f>
        <v>203</v>
      </c>
    </row>
    <row r="11" spans="1:4" x14ac:dyDescent="0.2">
      <c r="A11" s="49" t="s">
        <v>519</v>
      </c>
      <c r="B11" s="53">
        <v>14</v>
      </c>
      <c r="C11" s="56">
        <v>12</v>
      </c>
      <c r="D11" s="55">
        <v>26</v>
      </c>
    </row>
    <row r="12" spans="1:4" x14ac:dyDescent="0.2">
      <c r="A12" s="49" t="s">
        <v>520</v>
      </c>
      <c r="B12" s="53">
        <v>23</v>
      </c>
      <c r="C12" s="56">
        <v>15</v>
      </c>
      <c r="D12" s="55">
        <f t="shared" ref="D12:D16" si="0">B12+C12</f>
        <v>38</v>
      </c>
    </row>
    <row r="13" spans="1:4" x14ac:dyDescent="0.2">
      <c r="A13" s="49" t="s">
        <v>521</v>
      </c>
      <c r="B13" s="53">
        <v>32</v>
      </c>
      <c r="C13" s="56">
        <v>33</v>
      </c>
      <c r="D13" s="55">
        <f t="shared" si="0"/>
        <v>65</v>
      </c>
    </row>
    <row r="14" spans="1:4" x14ac:dyDescent="0.2">
      <c r="A14" s="49" t="s">
        <v>522</v>
      </c>
      <c r="B14" s="53">
        <v>274</v>
      </c>
      <c r="C14" s="56">
        <v>165</v>
      </c>
      <c r="D14" s="55">
        <f t="shared" si="0"/>
        <v>439</v>
      </c>
    </row>
    <row r="15" spans="1:4" x14ac:dyDescent="0.2">
      <c r="A15" s="49" t="s">
        <v>341</v>
      </c>
      <c r="B15" s="53">
        <v>139</v>
      </c>
      <c r="C15" s="56">
        <v>98</v>
      </c>
      <c r="D15" s="55">
        <f t="shared" si="0"/>
        <v>237</v>
      </c>
    </row>
    <row r="16" spans="1:4" x14ac:dyDescent="0.2">
      <c r="A16" s="49" t="s">
        <v>523</v>
      </c>
      <c r="B16" s="53">
        <v>484</v>
      </c>
      <c r="C16" s="56">
        <v>402</v>
      </c>
      <c r="D16" s="55">
        <f t="shared" si="0"/>
        <v>886</v>
      </c>
    </row>
    <row r="17" spans="1:5" x14ac:dyDescent="0.2">
      <c r="A17" s="48" t="s">
        <v>441</v>
      </c>
      <c r="B17" s="54">
        <v>1295</v>
      </c>
      <c r="C17" s="57">
        <v>1012</v>
      </c>
      <c r="D17" s="42">
        <f>SUM(D8:D16)</f>
        <v>2307</v>
      </c>
    </row>
    <row r="18" spans="1:5" ht="25.5" customHeight="1" x14ac:dyDescent="0.2">
      <c r="A18" s="102" t="s">
        <v>525</v>
      </c>
      <c r="B18" s="82"/>
      <c r="C18" s="82"/>
      <c r="D18" s="82"/>
      <c r="E18" s="82"/>
    </row>
    <row r="20" spans="1:5" x14ac:dyDescent="0.2">
      <c r="A20" s="3" t="s">
        <v>542</v>
      </c>
    </row>
    <row r="21" spans="1:5" ht="6" customHeight="1" x14ac:dyDescent="0.2">
      <c r="A21" s="3"/>
    </row>
    <row r="22" spans="1:5" x14ac:dyDescent="0.2">
      <c r="A22" s="48" t="s">
        <v>447</v>
      </c>
      <c r="B22" s="20" t="s">
        <v>498</v>
      </c>
      <c r="C22" s="21" t="s">
        <v>499</v>
      </c>
      <c r="D22" s="21" t="s">
        <v>441</v>
      </c>
    </row>
    <row r="23" spans="1:5" x14ac:dyDescent="0.2">
      <c r="A23" s="49" t="s">
        <v>517</v>
      </c>
      <c r="B23" s="53" t="s">
        <v>524</v>
      </c>
      <c r="C23" s="56" t="s">
        <v>524</v>
      </c>
      <c r="D23" s="55">
        <v>20</v>
      </c>
    </row>
    <row r="24" spans="1:5" x14ac:dyDescent="0.2">
      <c r="A24" s="49" t="s">
        <v>519</v>
      </c>
      <c r="B24" s="53">
        <v>14</v>
      </c>
      <c r="C24" s="56">
        <v>12</v>
      </c>
      <c r="D24" s="55">
        <v>26</v>
      </c>
    </row>
    <row r="25" spans="1:5" x14ac:dyDescent="0.2">
      <c r="A25" s="49" t="s">
        <v>520</v>
      </c>
      <c r="B25" s="53">
        <v>23</v>
      </c>
      <c r="C25" s="56">
        <v>15</v>
      </c>
      <c r="D25" s="55">
        <f t="shared" ref="D25:D30" si="1">B25+C25</f>
        <v>38</v>
      </c>
    </row>
    <row r="26" spans="1:5" x14ac:dyDescent="0.2">
      <c r="A26" s="49" t="s">
        <v>521</v>
      </c>
      <c r="B26" s="53">
        <v>32</v>
      </c>
      <c r="C26" s="56">
        <v>33</v>
      </c>
      <c r="D26" s="55">
        <f t="shared" si="1"/>
        <v>65</v>
      </c>
    </row>
    <row r="27" spans="1:5" x14ac:dyDescent="0.2">
      <c r="A27" s="49" t="s">
        <v>518</v>
      </c>
      <c r="B27" s="53">
        <v>123</v>
      </c>
      <c r="C27" s="56">
        <v>80</v>
      </c>
      <c r="D27" s="55">
        <f t="shared" si="1"/>
        <v>203</v>
      </c>
    </row>
    <row r="28" spans="1:5" x14ac:dyDescent="0.2">
      <c r="A28" s="49" t="s">
        <v>341</v>
      </c>
      <c r="B28" s="53">
        <v>139</v>
      </c>
      <c r="C28" s="56">
        <v>98</v>
      </c>
      <c r="D28" s="55">
        <f t="shared" si="1"/>
        <v>237</v>
      </c>
    </row>
    <row r="29" spans="1:5" x14ac:dyDescent="0.2">
      <c r="A29" s="49" t="s">
        <v>516</v>
      </c>
      <c r="B29" s="47">
        <v>196</v>
      </c>
      <c r="C29" s="49">
        <v>197</v>
      </c>
      <c r="D29" s="55">
        <f t="shared" si="1"/>
        <v>393</v>
      </c>
    </row>
    <row r="30" spans="1:5" x14ac:dyDescent="0.2">
      <c r="A30" s="49" t="s">
        <v>522</v>
      </c>
      <c r="B30" s="53">
        <v>274</v>
      </c>
      <c r="C30" s="56">
        <v>165</v>
      </c>
      <c r="D30" s="55">
        <f t="shared" si="1"/>
        <v>439</v>
      </c>
    </row>
    <row r="31" spans="1:5" x14ac:dyDescent="0.2">
      <c r="A31" s="48" t="s">
        <v>441</v>
      </c>
      <c r="B31" s="54">
        <v>811</v>
      </c>
      <c r="C31" s="57">
        <v>610</v>
      </c>
      <c r="D31" s="42">
        <f>SUM(D23:D30)</f>
        <v>1421</v>
      </c>
    </row>
    <row r="32" spans="1:5" ht="27.75" customHeight="1" x14ac:dyDescent="0.2">
      <c r="A32" s="102" t="s">
        <v>525</v>
      </c>
      <c r="B32" s="82"/>
      <c r="C32" s="82"/>
      <c r="D32" s="82"/>
      <c r="E32" s="82"/>
    </row>
  </sheetData>
  <sortState xmlns:xlrd2="http://schemas.microsoft.com/office/spreadsheetml/2017/richdata2" ref="A23:D31">
    <sortCondition ref="D23"/>
  </sortState>
  <mergeCells count="2">
    <mergeCell ref="A18:E18"/>
    <mergeCell ref="A32:E32"/>
  </mergeCells>
  <pageMargins left="0.70866141732283472" right="0.70866141732283472" top="0.74803149606299213" bottom="0.74803149606299213" header="0.31496062992125984" footer="0.31496062992125984"/>
  <pageSetup paperSize="9" scale="6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55"/>
  <sheetViews>
    <sheetView workbookViewId="0">
      <selection activeCell="C18" sqref="C18"/>
    </sheetView>
  </sheetViews>
  <sheetFormatPr defaultColWidth="8.85546875" defaultRowHeight="12.75" x14ac:dyDescent="0.2"/>
  <cols>
    <col min="1" max="1" width="14.140625" style="71" customWidth="1"/>
    <col min="2" max="4" width="10.5703125" style="71" customWidth="1"/>
    <col min="5" max="16384" width="8.85546875" style="71"/>
  </cols>
  <sheetData>
    <row r="1" spans="1:5" x14ac:dyDescent="0.2">
      <c r="A1" s="3" t="s">
        <v>544</v>
      </c>
    </row>
    <row r="3" spans="1:5" x14ac:dyDescent="0.2">
      <c r="A3" s="65" t="s">
        <v>527</v>
      </c>
      <c r="B3" s="1"/>
      <c r="C3" s="1"/>
      <c r="D3" s="1"/>
      <c r="E3" s="1"/>
    </row>
    <row r="4" spans="1:5" x14ac:dyDescent="0.2">
      <c r="A4" s="64"/>
      <c r="B4" s="1"/>
      <c r="C4" s="1"/>
      <c r="D4" s="1"/>
      <c r="E4" s="1"/>
    </row>
    <row r="5" spans="1:5" x14ac:dyDescent="0.2">
      <c r="A5" s="93" t="s">
        <v>438</v>
      </c>
      <c r="B5" s="21" t="s">
        <v>439</v>
      </c>
      <c r="C5" s="21" t="s">
        <v>440</v>
      </c>
      <c r="D5" s="73" t="s">
        <v>441</v>
      </c>
      <c r="E5" s="1"/>
    </row>
    <row r="6" spans="1:5" x14ac:dyDescent="0.2">
      <c r="A6" s="93"/>
      <c r="B6" s="21" t="s">
        <v>442</v>
      </c>
      <c r="C6" s="21" t="s">
        <v>442</v>
      </c>
      <c r="D6" s="21" t="s">
        <v>442</v>
      </c>
      <c r="E6" s="1"/>
    </row>
    <row r="7" spans="1:5" x14ac:dyDescent="0.2">
      <c r="A7" s="22">
        <v>1971</v>
      </c>
      <c r="B7" s="23">
        <v>23</v>
      </c>
      <c r="C7" s="24">
        <v>25</v>
      </c>
      <c r="D7" s="23">
        <f t="shared" ref="D7:D52" si="0">B7+C7</f>
        <v>48</v>
      </c>
      <c r="E7" s="1"/>
    </row>
    <row r="8" spans="1:5" x14ac:dyDescent="0.2">
      <c r="A8" s="22">
        <v>1972</v>
      </c>
      <c r="B8" s="23">
        <v>32</v>
      </c>
      <c r="C8" s="24">
        <v>33</v>
      </c>
      <c r="D8" s="23">
        <f t="shared" si="0"/>
        <v>65</v>
      </c>
      <c r="E8" s="1"/>
    </row>
    <row r="9" spans="1:5" x14ac:dyDescent="0.2">
      <c r="A9" s="22">
        <v>1973</v>
      </c>
      <c r="B9" s="23">
        <v>39</v>
      </c>
      <c r="C9" s="24">
        <v>30</v>
      </c>
      <c r="D9" s="23">
        <f t="shared" si="0"/>
        <v>69</v>
      </c>
      <c r="E9" s="1"/>
    </row>
    <row r="10" spans="1:5" x14ac:dyDescent="0.2">
      <c r="A10" s="22">
        <v>1974</v>
      </c>
      <c r="B10" s="23">
        <v>25</v>
      </c>
      <c r="C10" s="24">
        <v>35</v>
      </c>
      <c r="D10" s="23">
        <f t="shared" si="0"/>
        <v>60</v>
      </c>
      <c r="E10" s="1"/>
    </row>
    <row r="11" spans="1:5" x14ac:dyDescent="0.2">
      <c r="A11" s="22">
        <v>1975</v>
      </c>
      <c r="B11" s="23">
        <v>24</v>
      </c>
      <c r="C11" s="24">
        <v>28</v>
      </c>
      <c r="D11" s="23">
        <f t="shared" si="0"/>
        <v>52</v>
      </c>
      <c r="E11" s="1"/>
    </row>
    <row r="12" spans="1:5" x14ac:dyDescent="0.2">
      <c r="A12" s="22">
        <v>1976</v>
      </c>
      <c r="B12" s="23">
        <v>26</v>
      </c>
      <c r="C12" s="24">
        <v>18</v>
      </c>
      <c r="D12" s="23">
        <f t="shared" si="0"/>
        <v>44</v>
      </c>
      <c r="E12" s="1"/>
    </row>
    <row r="13" spans="1:5" x14ac:dyDescent="0.2">
      <c r="A13" s="22">
        <v>1977</v>
      </c>
      <c r="B13" s="23">
        <v>28</v>
      </c>
      <c r="C13" s="24">
        <v>29</v>
      </c>
      <c r="D13" s="23">
        <f t="shared" si="0"/>
        <v>57</v>
      </c>
      <c r="E13" s="1"/>
    </row>
    <row r="14" spans="1:5" x14ac:dyDescent="0.2">
      <c r="A14" s="22">
        <v>1978</v>
      </c>
      <c r="B14" s="23">
        <v>28</v>
      </c>
      <c r="C14" s="24">
        <v>33</v>
      </c>
      <c r="D14" s="23">
        <f t="shared" si="0"/>
        <v>61</v>
      </c>
      <c r="E14" s="1"/>
    </row>
    <row r="15" spans="1:5" x14ac:dyDescent="0.2">
      <c r="A15" s="22">
        <v>1979</v>
      </c>
      <c r="B15" s="23">
        <v>25</v>
      </c>
      <c r="C15" s="24">
        <v>14</v>
      </c>
      <c r="D15" s="23">
        <f t="shared" si="0"/>
        <v>39</v>
      </c>
      <c r="E15" s="1"/>
    </row>
    <row r="16" spans="1:5" x14ac:dyDescent="0.2">
      <c r="A16" s="22">
        <v>1980</v>
      </c>
      <c r="B16" s="23">
        <v>25</v>
      </c>
      <c r="C16" s="24">
        <v>18</v>
      </c>
      <c r="D16" s="23">
        <f t="shared" si="0"/>
        <v>43</v>
      </c>
      <c r="E16" s="1"/>
    </row>
    <row r="17" spans="1:5" x14ac:dyDescent="0.2">
      <c r="A17" s="22">
        <v>1981</v>
      </c>
      <c r="B17" s="23">
        <v>26</v>
      </c>
      <c r="C17" s="24">
        <v>22</v>
      </c>
      <c r="D17" s="23">
        <f t="shared" si="0"/>
        <v>48</v>
      </c>
      <c r="E17" s="1"/>
    </row>
    <row r="18" spans="1:5" x14ac:dyDescent="0.2">
      <c r="A18" s="22">
        <v>1982</v>
      </c>
      <c r="B18" s="25">
        <v>21</v>
      </c>
      <c r="C18" s="25">
        <v>18</v>
      </c>
      <c r="D18" s="23">
        <f t="shared" si="0"/>
        <v>39</v>
      </c>
      <c r="E18" s="1"/>
    </row>
    <row r="19" spans="1:5" x14ac:dyDescent="0.2">
      <c r="A19" s="22">
        <v>1983</v>
      </c>
      <c r="B19" s="25">
        <v>19</v>
      </c>
      <c r="C19" s="25">
        <v>23</v>
      </c>
      <c r="D19" s="23">
        <f t="shared" si="0"/>
        <v>42</v>
      </c>
      <c r="E19" s="1"/>
    </row>
    <row r="20" spans="1:5" x14ac:dyDescent="0.2">
      <c r="A20" s="22">
        <v>1984</v>
      </c>
      <c r="B20" s="25">
        <v>22</v>
      </c>
      <c r="C20" s="25">
        <v>14</v>
      </c>
      <c r="D20" s="23">
        <f t="shared" si="0"/>
        <v>36</v>
      </c>
      <c r="E20" s="1"/>
    </row>
    <row r="21" spans="1:5" x14ac:dyDescent="0.2">
      <c r="A21" s="22">
        <v>1985</v>
      </c>
      <c r="B21" s="25">
        <v>17</v>
      </c>
      <c r="C21" s="25">
        <v>15</v>
      </c>
      <c r="D21" s="23">
        <f t="shared" si="0"/>
        <v>32</v>
      </c>
      <c r="E21" s="1"/>
    </row>
    <row r="22" spans="1:5" x14ac:dyDescent="0.2">
      <c r="A22" s="22">
        <v>1986</v>
      </c>
      <c r="B22" s="25">
        <v>18</v>
      </c>
      <c r="C22" s="25">
        <v>23</v>
      </c>
      <c r="D22" s="23">
        <f t="shared" si="0"/>
        <v>41</v>
      </c>
      <c r="E22" s="1"/>
    </row>
    <row r="23" spans="1:5" x14ac:dyDescent="0.2">
      <c r="A23" s="22">
        <v>1987</v>
      </c>
      <c r="B23" s="25">
        <v>20</v>
      </c>
      <c r="C23" s="25">
        <v>13</v>
      </c>
      <c r="D23" s="23">
        <f t="shared" si="0"/>
        <v>33</v>
      </c>
      <c r="E23" s="1"/>
    </row>
    <row r="24" spans="1:5" x14ac:dyDescent="0.2">
      <c r="A24" s="22">
        <v>1988</v>
      </c>
      <c r="B24" s="25">
        <v>13</v>
      </c>
      <c r="C24" s="25">
        <v>13</v>
      </c>
      <c r="D24" s="23">
        <f t="shared" si="0"/>
        <v>26</v>
      </c>
      <c r="E24" s="1"/>
    </row>
    <row r="25" spans="1:5" x14ac:dyDescent="0.2">
      <c r="A25" s="22">
        <v>1989</v>
      </c>
      <c r="B25" s="25">
        <v>11</v>
      </c>
      <c r="C25" s="25">
        <v>16</v>
      </c>
      <c r="D25" s="23">
        <f t="shared" si="0"/>
        <v>27</v>
      </c>
      <c r="E25" s="1"/>
    </row>
    <row r="26" spans="1:5" x14ac:dyDescent="0.2">
      <c r="A26" s="22">
        <v>1990</v>
      </c>
      <c r="B26" s="25">
        <v>12</v>
      </c>
      <c r="C26" s="25">
        <v>18</v>
      </c>
      <c r="D26" s="23">
        <f t="shared" si="0"/>
        <v>30</v>
      </c>
      <c r="E26" s="1"/>
    </row>
    <row r="27" spans="1:5" x14ac:dyDescent="0.2">
      <c r="A27" s="22">
        <v>1991</v>
      </c>
      <c r="B27" s="25">
        <v>19</v>
      </c>
      <c r="C27" s="25">
        <v>11</v>
      </c>
      <c r="D27" s="23">
        <f t="shared" si="0"/>
        <v>30</v>
      </c>
      <c r="E27" s="1"/>
    </row>
    <row r="28" spans="1:5" x14ac:dyDescent="0.2">
      <c r="A28" s="22">
        <v>1992</v>
      </c>
      <c r="B28" s="25">
        <v>16</v>
      </c>
      <c r="C28" s="25">
        <v>18</v>
      </c>
      <c r="D28" s="23">
        <f t="shared" si="0"/>
        <v>34</v>
      </c>
      <c r="E28" s="1"/>
    </row>
    <row r="29" spans="1:5" x14ac:dyDescent="0.2">
      <c r="A29" s="22">
        <v>1993</v>
      </c>
      <c r="B29" s="25">
        <v>24</v>
      </c>
      <c r="C29" s="25">
        <v>20</v>
      </c>
      <c r="D29" s="23">
        <f t="shared" si="0"/>
        <v>44</v>
      </c>
      <c r="E29" s="1"/>
    </row>
    <row r="30" spans="1:5" x14ac:dyDescent="0.2">
      <c r="A30" s="22">
        <v>1994</v>
      </c>
      <c r="B30" s="25">
        <v>21</v>
      </c>
      <c r="C30" s="25">
        <v>13</v>
      </c>
      <c r="D30" s="23">
        <f t="shared" si="0"/>
        <v>34</v>
      </c>
      <c r="E30" s="1"/>
    </row>
    <row r="31" spans="1:5" x14ac:dyDescent="0.2">
      <c r="A31" s="22">
        <v>1995</v>
      </c>
      <c r="B31" s="25">
        <v>14</v>
      </c>
      <c r="C31" s="25">
        <v>19</v>
      </c>
      <c r="D31" s="23">
        <f t="shared" si="0"/>
        <v>33</v>
      </c>
      <c r="E31" s="1"/>
    </row>
    <row r="32" spans="1:5" x14ac:dyDescent="0.2">
      <c r="A32" s="22">
        <v>1996</v>
      </c>
      <c r="B32" s="25">
        <v>22</v>
      </c>
      <c r="C32" s="25">
        <v>20</v>
      </c>
      <c r="D32" s="23">
        <f t="shared" si="0"/>
        <v>42</v>
      </c>
      <c r="E32" s="1"/>
    </row>
    <row r="33" spans="1:5" x14ac:dyDescent="0.2">
      <c r="A33" s="22">
        <v>1997</v>
      </c>
      <c r="B33" s="25">
        <v>21</v>
      </c>
      <c r="C33" s="25">
        <v>16</v>
      </c>
      <c r="D33" s="23">
        <f t="shared" si="0"/>
        <v>37</v>
      </c>
      <c r="E33" s="1"/>
    </row>
    <row r="34" spans="1:5" x14ac:dyDescent="0.2">
      <c r="A34" s="22">
        <v>1998</v>
      </c>
      <c r="B34" s="25">
        <v>16</v>
      </c>
      <c r="C34" s="25">
        <v>15</v>
      </c>
      <c r="D34" s="23">
        <f t="shared" si="0"/>
        <v>31</v>
      </c>
      <c r="E34" s="1"/>
    </row>
    <row r="35" spans="1:5" x14ac:dyDescent="0.2">
      <c r="A35" s="22">
        <v>1999</v>
      </c>
      <c r="B35" s="25">
        <v>15</v>
      </c>
      <c r="C35" s="25">
        <v>19</v>
      </c>
      <c r="D35" s="23">
        <f t="shared" si="0"/>
        <v>34</v>
      </c>
      <c r="E35" s="1"/>
    </row>
    <row r="36" spans="1:5" x14ac:dyDescent="0.2">
      <c r="A36" s="22">
        <v>2000</v>
      </c>
      <c r="B36" s="25">
        <v>17</v>
      </c>
      <c r="C36" s="25">
        <v>13</v>
      </c>
      <c r="D36" s="23">
        <f t="shared" si="0"/>
        <v>30</v>
      </c>
      <c r="E36" s="1"/>
    </row>
    <row r="37" spans="1:5" x14ac:dyDescent="0.2">
      <c r="A37" s="22">
        <v>2001</v>
      </c>
      <c r="B37" s="25">
        <v>14</v>
      </c>
      <c r="C37" s="25">
        <v>11</v>
      </c>
      <c r="D37" s="23">
        <f t="shared" si="0"/>
        <v>25</v>
      </c>
      <c r="E37" s="1"/>
    </row>
    <row r="38" spans="1:5" x14ac:dyDescent="0.2">
      <c r="A38" s="22">
        <v>2002</v>
      </c>
      <c r="B38" s="25">
        <v>29</v>
      </c>
      <c r="C38" s="25">
        <v>14</v>
      </c>
      <c r="D38" s="23">
        <f t="shared" si="0"/>
        <v>43</v>
      </c>
      <c r="E38" s="1"/>
    </row>
    <row r="39" spans="1:5" x14ac:dyDescent="0.2">
      <c r="A39" s="22">
        <v>2003</v>
      </c>
      <c r="B39" s="25">
        <v>23</v>
      </c>
      <c r="C39" s="25">
        <v>18</v>
      </c>
      <c r="D39" s="23">
        <f t="shared" si="0"/>
        <v>41</v>
      </c>
      <c r="E39" s="1"/>
    </row>
    <row r="40" spans="1:5" x14ac:dyDescent="0.2">
      <c r="A40" s="22">
        <v>2004</v>
      </c>
      <c r="B40" s="25">
        <v>10</v>
      </c>
      <c r="C40" s="25">
        <v>15</v>
      </c>
      <c r="D40" s="23">
        <f t="shared" si="0"/>
        <v>25</v>
      </c>
      <c r="E40" s="1"/>
    </row>
    <row r="41" spans="1:5" x14ac:dyDescent="0.2">
      <c r="A41" s="22">
        <v>2005</v>
      </c>
      <c r="B41" s="25">
        <v>10</v>
      </c>
      <c r="C41" s="25">
        <v>18</v>
      </c>
      <c r="D41" s="23">
        <f t="shared" si="0"/>
        <v>28</v>
      </c>
      <c r="E41" s="1"/>
    </row>
    <row r="42" spans="1:5" x14ac:dyDescent="0.2">
      <c r="A42" s="22">
        <v>2006</v>
      </c>
      <c r="B42" s="25">
        <v>22</v>
      </c>
      <c r="C42" s="25">
        <v>19</v>
      </c>
      <c r="D42" s="23">
        <f t="shared" si="0"/>
        <v>41</v>
      </c>
      <c r="E42" s="1"/>
    </row>
    <row r="43" spans="1:5" x14ac:dyDescent="0.2">
      <c r="A43" s="22">
        <v>2007</v>
      </c>
      <c r="B43" s="25">
        <v>28</v>
      </c>
      <c r="C43" s="25">
        <v>17</v>
      </c>
      <c r="D43" s="23">
        <f t="shared" si="0"/>
        <v>45</v>
      </c>
      <c r="E43" s="1"/>
    </row>
    <row r="44" spans="1:5" x14ac:dyDescent="0.2">
      <c r="A44" s="22">
        <v>2008</v>
      </c>
      <c r="B44" s="25">
        <v>11</v>
      </c>
      <c r="C44" s="25">
        <v>16</v>
      </c>
      <c r="D44" s="23">
        <f t="shared" si="0"/>
        <v>27</v>
      </c>
      <c r="E44" s="1"/>
    </row>
    <row r="45" spans="1:5" x14ac:dyDescent="0.2">
      <c r="A45" s="22">
        <v>2009</v>
      </c>
      <c r="B45" s="25">
        <v>19</v>
      </c>
      <c r="C45" s="25">
        <v>25</v>
      </c>
      <c r="D45" s="23">
        <f t="shared" si="0"/>
        <v>44</v>
      </c>
      <c r="E45" s="1"/>
    </row>
    <row r="46" spans="1:5" x14ac:dyDescent="0.2">
      <c r="A46" s="22">
        <v>2010</v>
      </c>
      <c r="B46" s="25">
        <v>23</v>
      </c>
      <c r="C46" s="25">
        <v>15</v>
      </c>
      <c r="D46" s="23">
        <f t="shared" si="0"/>
        <v>38</v>
      </c>
      <c r="E46" s="1"/>
    </row>
    <row r="47" spans="1:5" x14ac:dyDescent="0.2">
      <c r="A47" s="22">
        <v>2011</v>
      </c>
      <c r="B47" s="25">
        <v>25</v>
      </c>
      <c r="C47" s="25">
        <v>19</v>
      </c>
      <c r="D47" s="23">
        <f t="shared" si="0"/>
        <v>44</v>
      </c>
      <c r="E47" s="1"/>
    </row>
    <row r="48" spans="1:5" x14ac:dyDescent="0.2">
      <c r="A48" s="22">
        <v>2012</v>
      </c>
      <c r="B48" s="23">
        <v>15</v>
      </c>
      <c r="C48" s="22">
        <v>17</v>
      </c>
      <c r="D48" s="23">
        <f t="shared" si="0"/>
        <v>32</v>
      </c>
      <c r="E48" s="1"/>
    </row>
    <row r="49" spans="1:6" x14ac:dyDescent="0.2">
      <c r="A49" s="22">
        <v>2013</v>
      </c>
      <c r="B49" s="23">
        <v>11</v>
      </c>
      <c r="C49" s="22">
        <v>15</v>
      </c>
      <c r="D49" s="23">
        <f t="shared" si="0"/>
        <v>26</v>
      </c>
      <c r="E49" s="1"/>
    </row>
    <row r="50" spans="1:6" x14ac:dyDescent="0.2">
      <c r="A50" s="22">
        <v>2014</v>
      </c>
      <c r="B50" s="23">
        <v>14</v>
      </c>
      <c r="C50" s="22">
        <v>19</v>
      </c>
      <c r="D50" s="23">
        <f t="shared" si="0"/>
        <v>33</v>
      </c>
      <c r="E50" s="1"/>
    </row>
    <row r="51" spans="1:6" x14ac:dyDescent="0.2">
      <c r="A51" s="22">
        <v>2015</v>
      </c>
      <c r="B51" s="23">
        <v>13</v>
      </c>
      <c r="C51" s="22" t="s">
        <v>524</v>
      </c>
      <c r="D51" s="23" t="s">
        <v>524</v>
      </c>
      <c r="E51" s="1"/>
    </row>
    <row r="52" spans="1:6" x14ac:dyDescent="0.2">
      <c r="A52" s="22">
        <v>2016</v>
      </c>
      <c r="B52" s="23">
        <v>16</v>
      </c>
      <c r="C52" s="22">
        <v>15</v>
      </c>
      <c r="D52" s="23">
        <f t="shared" si="0"/>
        <v>31</v>
      </c>
      <c r="E52" s="1"/>
    </row>
    <row r="53" spans="1:6" x14ac:dyDescent="0.2">
      <c r="A53" s="22">
        <v>2017</v>
      </c>
      <c r="B53" s="23" t="s">
        <v>524</v>
      </c>
      <c r="C53" s="22" t="s">
        <v>524</v>
      </c>
      <c r="D53" s="23" t="s">
        <v>524</v>
      </c>
      <c r="E53" s="1"/>
    </row>
    <row r="54" spans="1:6" x14ac:dyDescent="0.2">
      <c r="A54" s="21" t="s">
        <v>441</v>
      </c>
      <c r="B54" s="27">
        <v>939</v>
      </c>
      <c r="C54" s="27">
        <v>877</v>
      </c>
      <c r="D54" s="27">
        <v>1816</v>
      </c>
      <c r="E54" s="1"/>
      <c r="F54" s="78"/>
    </row>
    <row r="55" spans="1:6" ht="37.15" customHeight="1" x14ac:dyDescent="0.2">
      <c r="A55" s="101" t="s">
        <v>535</v>
      </c>
      <c r="B55" s="101"/>
      <c r="C55" s="101"/>
      <c r="D55" s="101"/>
      <c r="E55" s="101"/>
      <c r="F55" s="101"/>
    </row>
  </sheetData>
  <mergeCells count="2">
    <mergeCell ref="A5:A6"/>
    <mergeCell ref="A55:F55"/>
  </mergeCells>
  <pageMargins left="0.70866141732283472" right="0.70866141732283472" top="0.74803149606299213" bottom="0.74803149606299213"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27"/>
  <sheetViews>
    <sheetView workbookViewId="0">
      <selection activeCell="C1" sqref="C1"/>
    </sheetView>
  </sheetViews>
  <sheetFormatPr defaultRowHeight="15" x14ac:dyDescent="0.25"/>
  <cols>
    <col min="1" max="1" width="29.42578125" style="1" customWidth="1"/>
    <col min="2" max="6" width="9.140625" style="1"/>
  </cols>
  <sheetData>
    <row r="1" spans="1:5" x14ac:dyDescent="0.25">
      <c r="A1" s="3" t="s">
        <v>544</v>
      </c>
    </row>
    <row r="3" spans="1:5" x14ac:dyDescent="0.25">
      <c r="A3" s="3" t="s">
        <v>528</v>
      </c>
    </row>
    <row r="4" spans="1:5" x14ac:dyDescent="0.25">
      <c r="A4" s="3"/>
    </row>
    <row r="5" spans="1:5" x14ac:dyDescent="0.25">
      <c r="A5" s="3" t="s">
        <v>529</v>
      </c>
    </row>
    <row r="6" spans="1:5" x14ac:dyDescent="0.25">
      <c r="A6" s="3"/>
    </row>
    <row r="7" spans="1:5" x14ac:dyDescent="0.25">
      <c r="A7" s="48" t="s">
        <v>447</v>
      </c>
      <c r="B7" s="20" t="s">
        <v>498</v>
      </c>
      <c r="C7" s="21" t="s">
        <v>499</v>
      </c>
      <c r="D7" s="21" t="s">
        <v>441</v>
      </c>
    </row>
    <row r="8" spans="1:5" x14ac:dyDescent="0.25">
      <c r="A8" s="49" t="s">
        <v>516</v>
      </c>
      <c r="B8" s="47">
        <v>55</v>
      </c>
      <c r="C8" s="49">
        <v>39</v>
      </c>
      <c r="D8" s="55">
        <f>B8+C8</f>
        <v>94</v>
      </c>
    </row>
    <row r="9" spans="1:5" x14ac:dyDescent="0.25">
      <c r="A9" s="49" t="s">
        <v>517</v>
      </c>
      <c r="B9" s="53">
        <v>0</v>
      </c>
      <c r="C9" s="56" t="s">
        <v>524</v>
      </c>
      <c r="D9" s="55">
        <v>10</v>
      </c>
    </row>
    <row r="10" spans="1:5" x14ac:dyDescent="0.25">
      <c r="A10" s="49" t="s">
        <v>518</v>
      </c>
      <c r="B10" s="53">
        <v>52</v>
      </c>
      <c r="C10" s="56">
        <v>50</v>
      </c>
      <c r="D10" s="55">
        <f>B10+C10</f>
        <v>102</v>
      </c>
    </row>
    <row r="11" spans="1:5" x14ac:dyDescent="0.25">
      <c r="A11" s="49" t="s">
        <v>519</v>
      </c>
      <c r="B11" s="53">
        <v>89</v>
      </c>
      <c r="C11" s="56">
        <v>87</v>
      </c>
      <c r="D11" s="55">
        <f>B11+C11</f>
        <v>176</v>
      </c>
    </row>
    <row r="12" spans="1:5" x14ac:dyDescent="0.25">
      <c r="A12" s="49" t="s">
        <v>521</v>
      </c>
      <c r="B12" s="53">
        <v>0</v>
      </c>
      <c r="C12" s="56" t="s">
        <v>524</v>
      </c>
      <c r="D12" s="55">
        <v>10</v>
      </c>
    </row>
    <row r="13" spans="1:5" x14ac:dyDescent="0.25">
      <c r="A13" s="49" t="s">
        <v>522</v>
      </c>
      <c r="B13" s="53">
        <v>262</v>
      </c>
      <c r="C13" s="56">
        <v>254</v>
      </c>
      <c r="D13" s="55">
        <f t="shared" ref="D13:D14" si="0">B13+C13</f>
        <v>516</v>
      </c>
    </row>
    <row r="14" spans="1:5" x14ac:dyDescent="0.25">
      <c r="A14" s="49" t="s">
        <v>523</v>
      </c>
      <c r="B14" s="53">
        <v>471</v>
      </c>
      <c r="C14" s="56">
        <v>437</v>
      </c>
      <c r="D14" s="55">
        <f t="shared" si="0"/>
        <v>908</v>
      </c>
    </row>
    <row r="15" spans="1:5" x14ac:dyDescent="0.25">
      <c r="A15" s="48" t="s">
        <v>441</v>
      </c>
      <c r="B15" s="54">
        <v>939</v>
      </c>
      <c r="C15" s="57">
        <v>877</v>
      </c>
      <c r="D15" s="42">
        <f>SUM(D8:D14)</f>
        <v>1816</v>
      </c>
    </row>
    <row r="16" spans="1:5" ht="40.5" customHeight="1" x14ac:dyDescent="0.25">
      <c r="A16" s="102" t="s">
        <v>531</v>
      </c>
      <c r="B16" s="82"/>
      <c r="C16" s="82"/>
      <c r="D16" s="82"/>
      <c r="E16" s="82"/>
    </row>
    <row r="18" spans="1:5" x14ac:dyDescent="0.25">
      <c r="A18" s="3" t="s">
        <v>530</v>
      </c>
    </row>
    <row r="19" spans="1:5" x14ac:dyDescent="0.25">
      <c r="A19" s="48" t="s">
        <v>447</v>
      </c>
      <c r="B19" s="20" t="s">
        <v>498</v>
      </c>
      <c r="C19" s="21" t="s">
        <v>499</v>
      </c>
      <c r="D19" s="81" t="s">
        <v>441</v>
      </c>
    </row>
    <row r="20" spans="1:5" x14ac:dyDescent="0.25">
      <c r="A20" s="49" t="s">
        <v>517</v>
      </c>
      <c r="B20" s="53">
        <v>0</v>
      </c>
      <c r="C20" s="56" t="s">
        <v>524</v>
      </c>
      <c r="D20" s="52">
        <v>10</v>
      </c>
    </row>
    <row r="21" spans="1:5" x14ac:dyDescent="0.25">
      <c r="A21" s="49" t="s">
        <v>521</v>
      </c>
      <c r="B21" s="53" t="s">
        <v>524</v>
      </c>
      <c r="C21" s="56">
        <v>0</v>
      </c>
      <c r="D21" s="38">
        <v>10</v>
      </c>
    </row>
    <row r="22" spans="1:5" x14ac:dyDescent="0.25">
      <c r="A22" s="49" t="s">
        <v>518</v>
      </c>
      <c r="B22" s="53">
        <v>52</v>
      </c>
      <c r="C22" s="56">
        <v>50</v>
      </c>
      <c r="D22" s="52">
        <f>B22+C22</f>
        <v>102</v>
      </c>
    </row>
    <row r="23" spans="1:5" x14ac:dyDescent="0.25">
      <c r="A23" s="49" t="s">
        <v>516</v>
      </c>
      <c r="B23" s="47">
        <v>55</v>
      </c>
      <c r="C23" s="49">
        <v>39</v>
      </c>
      <c r="D23" s="52">
        <f>B23+C23</f>
        <v>94</v>
      </c>
    </row>
    <row r="24" spans="1:5" x14ac:dyDescent="0.25">
      <c r="A24" s="49" t="s">
        <v>519</v>
      </c>
      <c r="B24" s="53">
        <v>89</v>
      </c>
      <c r="C24" s="56">
        <v>87</v>
      </c>
      <c r="D24" s="52">
        <f>B24+C24</f>
        <v>176</v>
      </c>
    </row>
    <row r="25" spans="1:5" x14ac:dyDescent="0.25">
      <c r="A25" s="49" t="s">
        <v>522</v>
      </c>
      <c r="B25" s="53">
        <v>262</v>
      </c>
      <c r="C25" s="56">
        <v>254</v>
      </c>
      <c r="D25" s="52">
        <f>B25+C25</f>
        <v>516</v>
      </c>
    </row>
    <row r="26" spans="1:5" x14ac:dyDescent="0.25">
      <c r="A26" s="48" t="s">
        <v>441</v>
      </c>
      <c r="B26" s="54">
        <v>468</v>
      </c>
      <c r="C26" s="57">
        <v>440</v>
      </c>
      <c r="D26" s="50">
        <f>SUM(D20:D25)</f>
        <v>908</v>
      </c>
    </row>
    <row r="27" spans="1:5" ht="39" customHeight="1" x14ac:dyDescent="0.25">
      <c r="A27" s="102" t="s">
        <v>531</v>
      </c>
      <c r="B27" s="82"/>
      <c r="C27" s="82"/>
      <c r="D27" s="82"/>
      <c r="E27" s="82"/>
    </row>
  </sheetData>
  <sortState xmlns:xlrd2="http://schemas.microsoft.com/office/spreadsheetml/2017/richdata2" ref="A20:D25">
    <sortCondition ref="B20"/>
  </sortState>
  <mergeCells count="2">
    <mergeCell ref="A16:E16"/>
    <mergeCell ref="A27:E27"/>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6"/>
  <sheetViews>
    <sheetView workbookViewId="0">
      <selection activeCell="B1" sqref="B1"/>
    </sheetView>
  </sheetViews>
  <sheetFormatPr defaultRowHeight="15" x14ac:dyDescent="0.25"/>
  <cols>
    <col min="1" max="1" width="23.42578125" style="63" customWidth="1"/>
    <col min="2" max="2" width="21.140625" style="63" customWidth="1"/>
    <col min="3" max="3" width="35.28515625" style="63" customWidth="1"/>
    <col min="4" max="5" width="9.140625" style="63"/>
    <col min="6" max="6" width="18.7109375" style="63" customWidth="1"/>
    <col min="7" max="11" width="9.140625" style="63"/>
  </cols>
  <sheetData>
    <row r="1" spans="1:11" x14ac:dyDescent="0.25">
      <c r="A1" s="3" t="s">
        <v>544</v>
      </c>
    </row>
    <row r="3" spans="1:11" x14ac:dyDescent="0.25">
      <c r="A3" s="3" t="s">
        <v>445</v>
      </c>
    </row>
    <row r="4" spans="1:11" x14ac:dyDescent="0.25">
      <c r="A4" s="1" t="s">
        <v>446</v>
      </c>
      <c r="B4" s="1"/>
      <c r="C4" s="1"/>
      <c r="D4" s="1"/>
      <c r="E4" s="1"/>
      <c r="F4" s="1"/>
      <c r="G4" s="1"/>
      <c r="H4" s="1"/>
      <c r="I4" s="1"/>
    </row>
    <row r="5" spans="1:11" x14ac:dyDescent="0.25">
      <c r="A5" s="1"/>
      <c r="B5" s="1"/>
      <c r="C5" s="1"/>
      <c r="D5" s="1"/>
      <c r="E5" s="1"/>
      <c r="F5" s="1"/>
      <c r="G5" s="1"/>
      <c r="H5" s="1"/>
      <c r="I5" s="1"/>
    </row>
    <row r="6" spans="1:11" ht="33" customHeight="1" x14ac:dyDescent="0.25">
      <c r="A6" s="89" t="s">
        <v>422</v>
      </c>
      <c r="B6" s="89" t="s">
        <v>0</v>
      </c>
      <c r="C6" s="89" t="s">
        <v>1</v>
      </c>
      <c r="D6" s="87" t="s">
        <v>2</v>
      </c>
      <c r="E6" s="88"/>
      <c r="F6" s="91" t="s">
        <v>3</v>
      </c>
      <c r="G6" s="91" t="s">
        <v>4</v>
      </c>
      <c r="H6" s="87" t="s">
        <v>5</v>
      </c>
      <c r="I6" s="88"/>
    </row>
    <row r="7" spans="1:11" x14ac:dyDescent="0.25">
      <c r="A7" s="90"/>
      <c r="B7" s="90"/>
      <c r="C7" s="90"/>
      <c r="D7" s="2" t="s">
        <v>6</v>
      </c>
      <c r="E7" s="2" t="s">
        <v>7</v>
      </c>
      <c r="F7" s="92"/>
      <c r="G7" s="92"/>
      <c r="H7" s="2" t="s">
        <v>8</v>
      </c>
      <c r="I7" s="2" t="s">
        <v>9</v>
      </c>
    </row>
    <row r="8" spans="1:11" s="7" customFormat="1" ht="15" customHeight="1" x14ac:dyDescent="0.25">
      <c r="A8" s="4" t="s">
        <v>10</v>
      </c>
      <c r="B8" s="4" t="s">
        <v>11</v>
      </c>
      <c r="C8" s="4" t="s">
        <v>12</v>
      </c>
      <c r="D8" s="5">
        <v>157158</v>
      </c>
      <c r="E8" s="5">
        <v>157158</v>
      </c>
      <c r="F8" s="6">
        <v>1</v>
      </c>
      <c r="G8" s="6" t="s">
        <v>13</v>
      </c>
      <c r="H8" s="6" t="s">
        <v>13</v>
      </c>
      <c r="I8" s="6" t="s">
        <v>13</v>
      </c>
      <c r="J8" s="105"/>
      <c r="K8" s="105"/>
    </row>
    <row r="9" spans="1:11" s="7" customFormat="1" ht="29.25" customHeight="1" x14ac:dyDescent="0.25">
      <c r="A9" s="4" t="s">
        <v>14</v>
      </c>
      <c r="B9" s="4" t="s">
        <v>15</v>
      </c>
      <c r="C9" s="4" t="s">
        <v>16</v>
      </c>
      <c r="D9" s="8">
        <v>1941</v>
      </c>
      <c r="E9" s="8">
        <v>2110</v>
      </c>
      <c r="F9" s="9">
        <v>1.0871</v>
      </c>
      <c r="G9" s="9">
        <v>9.9000000000000008E-3</v>
      </c>
      <c r="H9" s="9">
        <v>1.0676000000000001</v>
      </c>
      <c r="I9" s="9">
        <v>1.1065</v>
      </c>
      <c r="J9" s="105"/>
      <c r="K9" s="105">
        <f>E9/D9</f>
        <v>1.0870685213807316</v>
      </c>
    </row>
    <row r="10" spans="1:11" s="7" customFormat="1" ht="15" customHeight="1" x14ac:dyDescent="0.25">
      <c r="A10" s="10" t="s">
        <v>17</v>
      </c>
      <c r="B10" s="10" t="s">
        <v>18</v>
      </c>
      <c r="C10" s="10" t="s">
        <v>19</v>
      </c>
      <c r="D10" s="6" t="s">
        <v>20</v>
      </c>
      <c r="E10" s="6" t="s">
        <v>20</v>
      </c>
      <c r="F10" s="6" t="s">
        <v>20</v>
      </c>
      <c r="G10" s="6" t="s">
        <v>20</v>
      </c>
      <c r="H10" s="6" t="s">
        <v>20</v>
      </c>
      <c r="I10" s="6" t="s">
        <v>20</v>
      </c>
      <c r="J10" s="105"/>
      <c r="K10" s="105"/>
    </row>
    <row r="11" spans="1:11" s="7" customFormat="1" ht="15" customHeight="1" x14ac:dyDescent="0.25">
      <c r="A11" s="10" t="s">
        <v>21</v>
      </c>
      <c r="B11" s="10" t="s">
        <v>22</v>
      </c>
      <c r="C11" s="10" t="s">
        <v>23</v>
      </c>
      <c r="D11" s="6">
        <v>0</v>
      </c>
      <c r="E11" s="6">
        <v>0</v>
      </c>
      <c r="F11" s="6" t="s">
        <v>13</v>
      </c>
      <c r="G11" s="6" t="s">
        <v>13</v>
      </c>
      <c r="H11" s="6" t="s">
        <v>13</v>
      </c>
      <c r="I11" s="6" t="s">
        <v>13</v>
      </c>
      <c r="J11" s="105"/>
      <c r="K11" s="105"/>
    </row>
    <row r="12" spans="1:11" s="7" customFormat="1" ht="15" customHeight="1" x14ac:dyDescent="0.25">
      <c r="A12" s="10" t="s">
        <v>24</v>
      </c>
      <c r="B12" s="10" t="s">
        <v>25</v>
      </c>
      <c r="C12" s="10" t="s">
        <v>26</v>
      </c>
      <c r="D12" s="6">
        <v>108</v>
      </c>
      <c r="E12" s="6">
        <v>100</v>
      </c>
      <c r="F12" s="6">
        <v>0.92369999999999997</v>
      </c>
      <c r="G12" s="6">
        <v>4.9599999999999998E-2</v>
      </c>
      <c r="H12" s="6">
        <v>0.82650000000000001</v>
      </c>
      <c r="I12" s="6">
        <v>1.0207999999999999</v>
      </c>
      <c r="J12" s="105"/>
      <c r="K12" s="105"/>
    </row>
    <row r="13" spans="1:11" s="7" customFormat="1" ht="15" customHeight="1" x14ac:dyDescent="0.25">
      <c r="A13" s="10" t="s">
        <v>27</v>
      </c>
      <c r="B13" s="10" t="s">
        <v>28</v>
      </c>
      <c r="C13" s="10" t="s">
        <v>29</v>
      </c>
      <c r="D13" s="6">
        <v>76</v>
      </c>
      <c r="E13" s="6">
        <v>67</v>
      </c>
      <c r="F13" s="6">
        <v>0.87719999999999998</v>
      </c>
      <c r="G13" s="6">
        <v>8.8000000000000005E-3</v>
      </c>
      <c r="H13" s="6">
        <v>0.86</v>
      </c>
      <c r="I13" s="6">
        <v>0.89439999999999997</v>
      </c>
      <c r="J13" s="105"/>
      <c r="K13" s="105"/>
    </row>
    <row r="14" spans="1:11" s="7" customFormat="1" ht="15" customHeight="1" x14ac:dyDescent="0.25">
      <c r="A14" s="10" t="s">
        <v>30</v>
      </c>
      <c r="B14" s="10" t="s">
        <v>31</v>
      </c>
      <c r="C14" s="10" t="s">
        <v>32</v>
      </c>
      <c r="D14" s="6">
        <v>54</v>
      </c>
      <c r="E14" s="6">
        <v>47</v>
      </c>
      <c r="F14" s="6">
        <v>0.87039999999999995</v>
      </c>
      <c r="G14" s="6">
        <v>0</v>
      </c>
      <c r="H14" s="6" t="s">
        <v>13</v>
      </c>
      <c r="I14" s="6" t="s">
        <v>13</v>
      </c>
      <c r="J14" s="105"/>
      <c r="K14" s="105"/>
    </row>
    <row r="15" spans="1:11" s="7" customFormat="1" ht="15" customHeight="1" x14ac:dyDescent="0.25">
      <c r="A15" s="10" t="s">
        <v>33</v>
      </c>
      <c r="B15" s="10" t="s">
        <v>34</v>
      </c>
      <c r="C15" s="10" t="s">
        <v>35</v>
      </c>
      <c r="D15" s="6">
        <v>22</v>
      </c>
      <c r="E15" s="6">
        <v>20</v>
      </c>
      <c r="F15" s="6">
        <v>0.89390000000000003</v>
      </c>
      <c r="G15" s="6">
        <v>3.0300000000000001E-2</v>
      </c>
      <c r="H15" s="6">
        <v>0.83450000000000002</v>
      </c>
      <c r="I15" s="6">
        <v>0.95330000000000004</v>
      </c>
      <c r="J15" s="105"/>
      <c r="K15" s="105"/>
    </row>
    <row r="16" spans="1:11" s="7" customFormat="1" ht="15" customHeight="1" x14ac:dyDescent="0.25">
      <c r="A16" s="10">
        <v>33</v>
      </c>
      <c r="B16" s="10" t="s">
        <v>36</v>
      </c>
      <c r="C16" s="10" t="s">
        <v>37</v>
      </c>
      <c r="D16" s="6" t="s">
        <v>20</v>
      </c>
      <c r="E16" s="6" t="s">
        <v>20</v>
      </c>
      <c r="F16" s="6" t="s">
        <v>20</v>
      </c>
      <c r="G16" s="6" t="s">
        <v>20</v>
      </c>
      <c r="H16" s="6" t="s">
        <v>20</v>
      </c>
      <c r="I16" s="6" t="s">
        <v>20</v>
      </c>
      <c r="J16" s="105"/>
      <c r="K16" s="105"/>
    </row>
    <row r="17" spans="1:11" s="7" customFormat="1" ht="15" customHeight="1" x14ac:dyDescent="0.25">
      <c r="A17" s="10" t="s">
        <v>38</v>
      </c>
      <c r="B17" s="10" t="s">
        <v>39</v>
      </c>
      <c r="C17" s="10" t="s">
        <v>40</v>
      </c>
      <c r="D17" s="6" t="s">
        <v>20</v>
      </c>
      <c r="E17" s="6" t="s">
        <v>20</v>
      </c>
      <c r="F17" s="6" t="s">
        <v>20</v>
      </c>
      <c r="G17" s="6" t="s">
        <v>20</v>
      </c>
      <c r="H17" s="6" t="s">
        <v>20</v>
      </c>
      <c r="I17" s="6" t="s">
        <v>20</v>
      </c>
      <c r="J17" s="105"/>
      <c r="K17" s="105"/>
    </row>
    <row r="18" spans="1:11" s="7" customFormat="1" ht="15" customHeight="1" x14ac:dyDescent="0.25">
      <c r="A18" s="10">
        <v>36</v>
      </c>
      <c r="B18" s="10" t="s">
        <v>41</v>
      </c>
      <c r="C18" s="10" t="s">
        <v>42</v>
      </c>
      <c r="D18" s="6" t="s">
        <v>20</v>
      </c>
      <c r="E18" s="6" t="s">
        <v>20</v>
      </c>
      <c r="F18" s="6" t="s">
        <v>20</v>
      </c>
      <c r="G18" s="6" t="s">
        <v>20</v>
      </c>
      <c r="H18" s="6" t="s">
        <v>20</v>
      </c>
      <c r="I18" s="6" t="s">
        <v>20</v>
      </c>
      <c r="J18" s="105"/>
      <c r="K18" s="105"/>
    </row>
    <row r="19" spans="1:11" s="7" customFormat="1" ht="15" customHeight="1" x14ac:dyDescent="0.25">
      <c r="A19" s="10">
        <v>38</v>
      </c>
      <c r="B19" s="10" t="s">
        <v>43</v>
      </c>
      <c r="C19" s="10" t="s">
        <v>44</v>
      </c>
      <c r="D19" s="6">
        <v>876</v>
      </c>
      <c r="E19" s="5">
        <v>1087</v>
      </c>
      <c r="F19" s="6">
        <v>1.2413000000000001</v>
      </c>
      <c r="G19" s="6">
        <v>1.9400000000000001E-2</v>
      </c>
      <c r="H19" s="6">
        <v>1.2033</v>
      </c>
      <c r="I19" s="6">
        <v>1.2791999999999999</v>
      </c>
      <c r="J19" s="105"/>
      <c r="K19" s="105"/>
    </row>
    <row r="20" spans="1:11" s="7" customFormat="1" ht="15" customHeight="1" x14ac:dyDescent="0.25">
      <c r="A20" s="10" t="s">
        <v>45</v>
      </c>
      <c r="B20" s="10" t="s">
        <v>46</v>
      </c>
      <c r="C20" s="10" t="s">
        <v>47</v>
      </c>
      <c r="D20" s="6" t="s">
        <v>20</v>
      </c>
      <c r="E20" s="6" t="s">
        <v>20</v>
      </c>
      <c r="F20" s="6" t="s">
        <v>20</v>
      </c>
      <c r="G20" s="6" t="s">
        <v>20</v>
      </c>
      <c r="H20" s="6" t="s">
        <v>20</v>
      </c>
      <c r="I20" s="6" t="s">
        <v>20</v>
      </c>
      <c r="J20" s="105"/>
      <c r="K20" s="105"/>
    </row>
    <row r="21" spans="1:11" s="7" customFormat="1" ht="15" customHeight="1" x14ac:dyDescent="0.25">
      <c r="A21" s="10">
        <v>45</v>
      </c>
      <c r="B21" s="10" t="s">
        <v>48</v>
      </c>
      <c r="C21" s="10" t="s">
        <v>49</v>
      </c>
      <c r="D21" s="6">
        <v>0</v>
      </c>
      <c r="E21" s="6">
        <v>0</v>
      </c>
      <c r="F21" s="6" t="s">
        <v>13</v>
      </c>
      <c r="G21" s="6" t="s">
        <v>13</v>
      </c>
      <c r="H21" s="6" t="s">
        <v>13</v>
      </c>
      <c r="I21" s="6" t="s">
        <v>13</v>
      </c>
      <c r="J21" s="105"/>
      <c r="K21" s="105"/>
    </row>
    <row r="22" spans="1:11" s="7" customFormat="1" ht="15" customHeight="1" x14ac:dyDescent="0.25">
      <c r="A22" s="10" t="s">
        <v>50</v>
      </c>
      <c r="B22" s="10" t="s">
        <v>51</v>
      </c>
      <c r="C22" s="10" t="s">
        <v>52</v>
      </c>
      <c r="D22" s="6" t="s">
        <v>20</v>
      </c>
      <c r="E22" s="6" t="s">
        <v>20</v>
      </c>
      <c r="F22" s="6" t="s">
        <v>20</v>
      </c>
      <c r="G22" s="6" t="s">
        <v>20</v>
      </c>
      <c r="H22" s="6" t="s">
        <v>20</v>
      </c>
      <c r="I22" s="6" t="s">
        <v>20</v>
      </c>
      <c r="J22" s="105"/>
      <c r="K22" s="105"/>
    </row>
    <row r="23" spans="1:11" s="7" customFormat="1" ht="15" customHeight="1" x14ac:dyDescent="0.25">
      <c r="A23" s="10">
        <v>55</v>
      </c>
      <c r="B23" s="10" t="s">
        <v>53</v>
      </c>
      <c r="C23" s="10" t="s">
        <v>54</v>
      </c>
      <c r="D23" s="6">
        <v>0</v>
      </c>
      <c r="E23" s="6">
        <v>0</v>
      </c>
      <c r="F23" s="6" t="s">
        <v>13</v>
      </c>
      <c r="G23" s="6" t="s">
        <v>13</v>
      </c>
      <c r="H23" s="6" t="s">
        <v>13</v>
      </c>
      <c r="I23" s="6" t="s">
        <v>13</v>
      </c>
      <c r="J23" s="105"/>
      <c r="K23" s="105"/>
    </row>
    <row r="24" spans="1:11" s="7" customFormat="1" ht="15" customHeight="1" x14ac:dyDescent="0.25">
      <c r="A24" s="10">
        <v>70</v>
      </c>
      <c r="B24" s="10" t="s">
        <v>55</v>
      </c>
      <c r="C24" s="10" t="s">
        <v>56</v>
      </c>
      <c r="D24" s="6">
        <v>219</v>
      </c>
      <c r="E24" s="6">
        <v>191</v>
      </c>
      <c r="F24" s="6">
        <v>0.87329999999999997</v>
      </c>
      <c r="G24" s="6">
        <v>2.4400000000000002E-2</v>
      </c>
      <c r="H24" s="6">
        <v>0.8256</v>
      </c>
      <c r="I24" s="6">
        <v>0.92110000000000003</v>
      </c>
      <c r="J24" s="105"/>
      <c r="K24" s="105"/>
    </row>
    <row r="25" spans="1:11" s="7" customFormat="1" ht="24" customHeight="1" x14ac:dyDescent="0.25">
      <c r="A25" s="10" t="s">
        <v>57</v>
      </c>
      <c r="B25" s="10" t="s">
        <v>58</v>
      </c>
      <c r="C25" s="10" t="s">
        <v>59</v>
      </c>
      <c r="D25" s="6">
        <v>286</v>
      </c>
      <c r="E25" s="6">
        <v>315</v>
      </c>
      <c r="F25" s="6">
        <v>1.1012999999999999</v>
      </c>
      <c r="G25" s="6">
        <v>1.9900000000000001E-2</v>
      </c>
      <c r="H25" s="6">
        <v>1.0624</v>
      </c>
      <c r="I25" s="6">
        <v>1.1402000000000001</v>
      </c>
      <c r="J25" s="105"/>
      <c r="K25" s="105"/>
    </row>
    <row r="26" spans="1:11" s="7" customFormat="1" ht="15" customHeight="1" x14ac:dyDescent="0.25">
      <c r="A26" s="10">
        <v>84</v>
      </c>
      <c r="B26" s="10" t="s">
        <v>60</v>
      </c>
      <c r="C26" s="10" t="s">
        <v>61</v>
      </c>
      <c r="D26" s="6">
        <v>0</v>
      </c>
      <c r="E26" s="6">
        <v>0</v>
      </c>
      <c r="F26" s="6" t="s">
        <v>13</v>
      </c>
      <c r="G26" s="6" t="s">
        <v>13</v>
      </c>
      <c r="H26" s="6" t="s">
        <v>13</v>
      </c>
      <c r="I26" s="6" t="s">
        <v>13</v>
      </c>
      <c r="J26" s="105"/>
      <c r="K26" s="105"/>
    </row>
    <row r="27" spans="1:11" s="7" customFormat="1" ht="78.75" customHeight="1" x14ac:dyDescent="0.25">
      <c r="A27" s="10" t="s">
        <v>62</v>
      </c>
      <c r="B27" s="10" t="s">
        <v>63</v>
      </c>
      <c r="C27" s="10" t="s">
        <v>64</v>
      </c>
      <c r="D27" s="6">
        <v>312</v>
      </c>
      <c r="E27" s="6">
        <v>326</v>
      </c>
      <c r="F27" s="6">
        <v>1.0448</v>
      </c>
      <c r="G27" s="6">
        <v>2.3300000000000001E-2</v>
      </c>
      <c r="H27" s="6">
        <v>0.99909999999999999</v>
      </c>
      <c r="I27" s="6">
        <v>1.0906</v>
      </c>
      <c r="J27" s="105"/>
      <c r="K27" s="105"/>
    </row>
    <row r="28" spans="1:11" s="7" customFormat="1" ht="15" customHeight="1" x14ac:dyDescent="0.25">
      <c r="A28" s="4" t="s">
        <v>65</v>
      </c>
      <c r="B28" s="4" t="s">
        <v>66</v>
      </c>
      <c r="C28" s="4" t="s">
        <v>67</v>
      </c>
      <c r="D28" s="8">
        <v>44777</v>
      </c>
      <c r="E28" s="8">
        <v>45564</v>
      </c>
      <c r="F28" s="9">
        <v>1.0176000000000001</v>
      </c>
      <c r="G28" s="9">
        <v>1.6000000000000001E-3</v>
      </c>
      <c r="H28" s="9">
        <v>1.0144</v>
      </c>
      <c r="I28" s="9">
        <v>1.0206999999999999</v>
      </c>
      <c r="J28" s="105"/>
      <c r="K28" s="105"/>
    </row>
    <row r="29" spans="1:11" s="7" customFormat="1" ht="15" customHeight="1" x14ac:dyDescent="0.25">
      <c r="A29" s="10" t="s">
        <v>68</v>
      </c>
      <c r="B29" s="10" t="s">
        <v>69</v>
      </c>
      <c r="C29" s="10" t="s">
        <v>70</v>
      </c>
      <c r="D29" s="5">
        <v>43984</v>
      </c>
      <c r="E29" s="5">
        <v>44529</v>
      </c>
      <c r="F29" s="6">
        <v>1.0124</v>
      </c>
      <c r="G29" s="6">
        <v>1.6999999999999999E-3</v>
      </c>
      <c r="H29" s="6">
        <v>1.0089999999999999</v>
      </c>
      <c r="I29" s="6">
        <v>1.0157</v>
      </c>
      <c r="J29" s="105"/>
      <c r="K29" s="105"/>
    </row>
    <row r="30" spans="1:11" s="7" customFormat="1" ht="29.25" customHeight="1" x14ac:dyDescent="0.25">
      <c r="A30" s="10" t="s">
        <v>71</v>
      </c>
      <c r="B30" s="10" t="s">
        <v>72</v>
      </c>
      <c r="C30" s="10" t="s">
        <v>73</v>
      </c>
      <c r="D30" s="6">
        <v>695</v>
      </c>
      <c r="E30" s="6">
        <v>683</v>
      </c>
      <c r="F30" s="6">
        <v>0.98280000000000001</v>
      </c>
      <c r="G30" s="6">
        <v>1.15E-2</v>
      </c>
      <c r="H30" s="6">
        <v>0.96020000000000005</v>
      </c>
      <c r="I30" s="6">
        <v>1.0054000000000001</v>
      </c>
      <c r="J30" s="105"/>
      <c r="K30" s="105"/>
    </row>
    <row r="31" spans="1:11" s="7" customFormat="1" ht="14.25" customHeight="1" x14ac:dyDescent="0.25">
      <c r="A31" s="10">
        <v>150</v>
      </c>
      <c r="B31" s="10" t="s">
        <v>74</v>
      </c>
      <c r="C31" s="10" t="s">
        <v>75</v>
      </c>
      <c r="D31" s="5">
        <v>1005</v>
      </c>
      <c r="E31" s="6">
        <v>980</v>
      </c>
      <c r="F31" s="6">
        <v>0.97499999999999998</v>
      </c>
      <c r="G31" s="6">
        <v>2.4500000000000001E-2</v>
      </c>
      <c r="H31" s="6">
        <v>0.92689999999999995</v>
      </c>
      <c r="I31" s="6">
        <v>1.0230999999999999</v>
      </c>
      <c r="J31" s="105"/>
      <c r="K31" s="105"/>
    </row>
    <row r="32" spans="1:11" s="7" customFormat="1" ht="14.25" customHeight="1" x14ac:dyDescent="0.25">
      <c r="A32" s="10">
        <v>151</v>
      </c>
      <c r="B32" s="10" t="s">
        <v>76</v>
      </c>
      <c r="C32" s="10" t="s">
        <v>77</v>
      </c>
      <c r="D32" s="5">
        <v>1361</v>
      </c>
      <c r="E32" s="5">
        <v>1391</v>
      </c>
      <c r="F32" s="6">
        <v>1.0223</v>
      </c>
      <c r="G32" s="6">
        <v>1.83E-2</v>
      </c>
      <c r="H32" s="6">
        <v>0.98650000000000004</v>
      </c>
      <c r="I32" s="6">
        <v>1.0581</v>
      </c>
      <c r="J32" s="105"/>
      <c r="K32" s="105"/>
    </row>
    <row r="33" spans="1:11" s="7" customFormat="1" ht="27" customHeight="1" x14ac:dyDescent="0.25">
      <c r="A33" s="10" t="s">
        <v>78</v>
      </c>
      <c r="B33" s="10" t="s">
        <v>79</v>
      </c>
      <c r="C33" s="10" t="s">
        <v>80</v>
      </c>
      <c r="D33" s="5">
        <v>4386</v>
      </c>
      <c r="E33" s="5">
        <v>4366</v>
      </c>
      <c r="F33" s="6">
        <v>0.99550000000000005</v>
      </c>
      <c r="G33" s="6">
        <v>1.32E-2</v>
      </c>
      <c r="H33" s="6">
        <v>0.96960000000000002</v>
      </c>
      <c r="I33" s="6">
        <v>1.0214000000000001</v>
      </c>
      <c r="J33" s="105"/>
      <c r="K33" s="105"/>
    </row>
    <row r="34" spans="1:11" s="7" customFormat="1" ht="27" customHeight="1" x14ac:dyDescent="0.25">
      <c r="A34" s="10">
        <v>155</v>
      </c>
      <c r="B34" s="10" t="s">
        <v>81</v>
      </c>
      <c r="C34" s="10" t="s">
        <v>82</v>
      </c>
      <c r="D34" s="6">
        <v>913</v>
      </c>
      <c r="E34" s="6">
        <v>900</v>
      </c>
      <c r="F34" s="6">
        <v>0.98560000000000003</v>
      </c>
      <c r="G34" s="6">
        <v>4.8999999999999998E-3</v>
      </c>
      <c r="H34" s="6">
        <v>0.97609999999999997</v>
      </c>
      <c r="I34" s="6">
        <v>0.99509999999999998</v>
      </c>
      <c r="J34" s="105"/>
      <c r="K34" s="105"/>
    </row>
    <row r="35" spans="1:11" s="7" customFormat="1" ht="15" customHeight="1" x14ac:dyDescent="0.25">
      <c r="A35" s="10">
        <v>157</v>
      </c>
      <c r="B35" s="10" t="s">
        <v>83</v>
      </c>
      <c r="C35" s="10" t="s">
        <v>84</v>
      </c>
      <c r="D35" s="5">
        <v>2188</v>
      </c>
      <c r="E35" s="5">
        <v>2199</v>
      </c>
      <c r="F35" s="6">
        <v>1.0049999999999999</v>
      </c>
      <c r="G35" s="6">
        <v>3.0999999999999999E-3</v>
      </c>
      <c r="H35" s="6">
        <v>0.99880000000000002</v>
      </c>
      <c r="I35" s="6">
        <v>1.0111000000000001</v>
      </c>
      <c r="J35" s="105"/>
      <c r="K35" s="105"/>
    </row>
    <row r="36" spans="1:11" s="7" customFormat="1" ht="15" customHeight="1" x14ac:dyDescent="0.25">
      <c r="A36" s="10">
        <v>161</v>
      </c>
      <c r="B36" s="10" t="s">
        <v>85</v>
      </c>
      <c r="C36" s="10" t="s">
        <v>86</v>
      </c>
      <c r="D36" s="6">
        <v>286</v>
      </c>
      <c r="E36" s="6">
        <v>282</v>
      </c>
      <c r="F36" s="6">
        <v>0.98609999999999998</v>
      </c>
      <c r="G36" s="6">
        <v>2.63E-2</v>
      </c>
      <c r="H36" s="6">
        <v>0.93459999999999999</v>
      </c>
      <c r="I36" s="6">
        <v>1.0376000000000001</v>
      </c>
      <c r="J36" s="105"/>
      <c r="K36" s="105"/>
    </row>
    <row r="37" spans="1:11" s="7" customFormat="1" ht="27.75" customHeight="1" x14ac:dyDescent="0.25">
      <c r="A37" s="10">
        <v>162</v>
      </c>
      <c r="B37" s="10" t="s">
        <v>87</v>
      </c>
      <c r="C37" s="10" t="s">
        <v>88</v>
      </c>
      <c r="D37" s="5">
        <v>11478</v>
      </c>
      <c r="E37" s="5">
        <v>11260</v>
      </c>
      <c r="F37" s="6">
        <v>0.98099999999999998</v>
      </c>
      <c r="G37" s="6">
        <v>1.4E-3</v>
      </c>
      <c r="H37" s="6">
        <v>0.97819999999999996</v>
      </c>
      <c r="I37" s="6">
        <v>0.98380000000000001</v>
      </c>
      <c r="J37" s="105"/>
      <c r="K37" s="105"/>
    </row>
    <row r="38" spans="1:11" s="7" customFormat="1" ht="15.75" customHeight="1" x14ac:dyDescent="0.25">
      <c r="A38" s="10">
        <v>172</v>
      </c>
      <c r="B38" s="10" t="s">
        <v>89</v>
      </c>
      <c r="C38" s="10" t="s">
        <v>90</v>
      </c>
      <c r="D38" s="6">
        <v>576</v>
      </c>
      <c r="E38" s="6">
        <v>534</v>
      </c>
      <c r="F38" s="6">
        <v>0.9274</v>
      </c>
      <c r="G38" s="6">
        <v>2.3099999999999999E-2</v>
      </c>
      <c r="H38" s="6">
        <v>0.88219999999999998</v>
      </c>
      <c r="I38" s="6">
        <v>0.97260000000000002</v>
      </c>
      <c r="J38" s="105"/>
      <c r="K38" s="105"/>
    </row>
    <row r="39" spans="1:11" s="7" customFormat="1" ht="15.75" customHeight="1" x14ac:dyDescent="0.25">
      <c r="A39" s="10" t="s">
        <v>91</v>
      </c>
      <c r="B39" s="10" t="s">
        <v>92</v>
      </c>
      <c r="C39" s="10" t="s">
        <v>93</v>
      </c>
      <c r="D39" s="5">
        <v>3481</v>
      </c>
      <c r="E39" s="5">
        <v>3528</v>
      </c>
      <c r="F39" s="6">
        <v>1.0134000000000001</v>
      </c>
      <c r="G39" s="6">
        <v>3.0999999999999999E-3</v>
      </c>
      <c r="H39" s="6">
        <v>1.0073000000000001</v>
      </c>
      <c r="I39" s="6">
        <v>1.0194000000000001</v>
      </c>
      <c r="J39" s="105"/>
      <c r="K39" s="105"/>
    </row>
    <row r="40" spans="1:11" s="7" customFormat="1" ht="15.75" customHeight="1" x14ac:dyDescent="0.25">
      <c r="A40" s="10">
        <v>180</v>
      </c>
      <c r="B40" s="10" t="s">
        <v>94</v>
      </c>
      <c r="C40" s="10" t="s">
        <v>95</v>
      </c>
      <c r="D40" s="6">
        <v>320</v>
      </c>
      <c r="E40" s="6">
        <v>310</v>
      </c>
      <c r="F40" s="6">
        <v>0.96860000000000002</v>
      </c>
      <c r="G40" s="6">
        <v>1.83E-2</v>
      </c>
      <c r="H40" s="6">
        <v>0.93279999999999996</v>
      </c>
      <c r="I40" s="6">
        <v>1.0044999999999999</v>
      </c>
      <c r="J40" s="105"/>
      <c r="K40" s="105"/>
    </row>
    <row r="41" spans="1:11" s="7" customFormat="1" ht="30" customHeight="1" x14ac:dyDescent="0.25">
      <c r="A41" s="10" t="s">
        <v>96</v>
      </c>
      <c r="B41" s="10" t="s">
        <v>97</v>
      </c>
      <c r="C41" s="10" t="s">
        <v>98</v>
      </c>
      <c r="D41" s="6">
        <v>450</v>
      </c>
      <c r="E41" s="6">
        <v>458</v>
      </c>
      <c r="F41" s="6">
        <v>1.0174000000000001</v>
      </c>
      <c r="G41" s="6">
        <v>1.0200000000000001E-2</v>
      </c>
      <c r="H41" s="6">
        <v>0.99729999999999996</v>
      </c>
      <c r="I41" s="6">
        <v>1.0374000000000001</v>
      </c>
      <c r="J41" s="105"/>
      <c r="K41" s="105"/>
    </row>
    <row r="42" spans="1:11" s="7" customFormat="1" ht="15.75" customHeight="1" x14ac:dyDescent="0.25">
      <c r="A42" s="10">
        <v>183</v>
      </c>
      <c r="B42" s="10" t="s">
        <v>99</v>
      </c>
      <c r="C42" s="10" t="s">
        <v>100</v>
      </c>
      <c r="D42" s="5">
        <v>1034</v>
      </c>
      <c r="E42" s="6">
        <v>989</v>
      </c>
      <c r="F42" s="6">
        <v>0.95599999999999996</v>
      </c>
      <c r="G42" s="6">
        <v>2.4500000000000001E-2</v>
      </c>
      <c r="H42" s="6">
        <v>0.90800000000000003</v>
      </c>
      <c r="I42" s="6">
        <v>1.004</v>
      </c>
      <c r="J42" s="105"/>
      <c r="K42" s="105"/>
    </row>
    <row r="43" spans="1:11" s="7" customFormat="1" ht="15.75" customHeight="1" x14ac:dyDescent="0.25">
      <c r="A43" s="10">
        <v>185</v>
      </c>
      <c r="B43" s="10" t="s">
        <v>101</v>
      </c>
      <c r="C43" s="10" t="s">
        <v>102</v>
      </c>
      <c r="D43" s="5">
        <v>2746</v>
      </c>
      <c r="E43" s="5">
        <v>2834</v>
      </c>
      <c r="F43" s="6">
        <v>1.0319</v>
      </c>
      <c r="G43" s="6">
        <v>1.4200000000000001E-2</v>
      </c>
      <c r="H43" s="6">
        <v>1.004</v>
      </c>
      <c r="I43" s="6">
        <v>1.0598000000000001</v>
      </c>
      <c r="J43" s="105"/>
      <c r="K43" s="105"/>
    </row>
    <row r="44" spans="1:11" s="7" customFormat="1" ht="27.75" customHeight="1" x14ac:dyDescent="0.25">
      <c r="A44" s="10" t="s">
        <v>103</v>
      </c>
      <c r="B44" s="10" t="s">
        <v>104</v>
      </c>
      <c r="C44" s="10" t="s">
        <v>105</v>
      </c>
      <c r="D44" s="6">
        <v>905</v>
      </c>
      <c r="E44" s="6">
        <v>906</v>
      </c>
      <c r="F44" s="6">
        <v>1.0006999999999999</v>
      </c>
      <c r="G44" s="6">
        <v>6.8999999999999999E-3</v>
      </c>
      <c r="H44" s="6">
        <v>0.98709999999999998</v>
      </c>
      <c r="I44" s="6">
        <v>1.0143</v>
      </c>
      <c r="J44" s="105"/>
      <c r="K44" s="105"/>
    </row>
    <row r="45" spans="1:11" s="7" customFormat="1" ht="15.75" customHeight="1" x14ac:dyDescent="0.25">
      <c r="A45" s="10">
        <v>188</v>
      </c>
      <c r="B45" s="10" t="s">
        <v>106</v>
      </c>
      <c r="C45" s="10" t="s">
        <v>107</v>
      </c>
      <c r="D45" s="5">
        <v>1076</v>
      </c>
      <c r="E45" s="5">
        <v>1065</v>
      </c>
      <c r="F45" s="6">
        <v>0.9899</v>
      </c>
      <c r="G45" s="6">
        <v>7.0000000000000001E-3</v>
      </c>
      <c r="H45" s="6">
        <v>0.97609999999999997</v>
      </c>
      <c r="I45" s="6">
        <v>1.0037</v>
      </c>
      <c r="J45" s="105"/>
      <c r="K45" s="105"/>
    </row>
    <row r="46" spans="1:11" s="7" customFormat="1" ht="29.25" customHeight="1" x14ac:dyDescent="0.25">
      <c r="A46" s="10" t="s">
        <v>108</v>
      </c>
      <c r="B46" s="10" t="s">
        <v>109</v>
      </c>
      <c r="C46" s="10" t="s">
        <v>110</v>
      </c>
      <c r="D46" s="5">
        <v>1050</v>
      </c>
      <c r="E46" s="5">
        <v>1051</v>
      </c>
      <c r="F46" s="6">
        <v>1.0005999999999999</v>
      </c>
      <c r="G46" s="6">
        <v>4.4999999999999997E-3</v>
      </c>
      <c r="H46" s="6">
        <v>0.99180000000000001</v>
      </c>
      <c r="I46" s="6">
        <v>1.0093000000000001</v>
      </c>
      <c r="J46" s="105"/>
      <c r="K46" s="105"/>
    </row>
    <row r="47" spans="1:11" s="7" customFormat="1" ht="27" customHeight="1" x14ac:dyDescent="0.25">
      <c r="A47" s="10" t="s">
        <v>111</v>
      </c>
      <c r="B47" s="10" t="s">
        <v>112</v>
      </c>
      <c r="C47" s="10" t="s">
        <v>113</v>
      </c>
      <c r="D47" s="5">
        <v>4209</v>
      </c>
      <c r="E47" s="5">
        <v>4228</v>
      </c>
      <c r="F47" s="6">
        <v>1.0044999999999999</v>
      </c>
      <c r="G47" s="6">
        <v>9.2999999999999992E-3</v>
      </c>
      <c r="H47" s="6">
        <v>0.98629999999999995</v>
      </c>
      <c r="I47" s="6">
        <v>1.0227999999999999</v>
      </c>
      <c r="J47" s="105"/>
      <c r="K47" s="105"/>
    </row>
    <row r="48" spans="1:11" s="7" customFormat="1" ht="15.75" customHeight="1" x14ac:dyDescent="0.25">
      <c r="A48" s="10">
        <v>201</v>
      </c>
      <c r="B48" s="10" t="s">
        <v>114</v>
      </c>
      <c r="C48" s="10" t="s">
        <v>115</v>
      </c>
      <c r="D48" s="6">
        <v>100</v>
      </c>
      <c r="E48" s="6">
        <v>95</v>
      </c>
      <c r="F48" s="6">
        <v>0.95109999999999995</v>
      </c>
      <c r="G48" s="6">
        <v>1.89E-2</v>
      </c>
      <c r="H48" s="6">
        <v>0.91410000000000002</v>
      </c>
      <c r="I48" s="6">
        <v>0.98809999999999998</v>
      </c>
      <c r="J48" s="105"/>
      <c r="K48" s="105"/>
    </row>
    <row r="49" spans="1:11" s="7" customFormat="1" ht="15.75" customHeight="1" x14ac:dyDescent="0.25">
      <c r="A49" s="10" t="s">
        <v>116</v>
      </c>
      <c r="B49" s="10" t="s">
        <v>117</v>
      </c>
      <c r="C49" s="10" t="s">
        <v>118</v>
      </c>
      <c r="D49" s="5">
        <v>1783</v>
      </c>
      <c r="E49" s="5">
        <v>1733</v>
      </c>
      <c r="F49" s="6">
        <v>0.9718</v>
      </c>
      <c r="G49" s="6">
        <v>1.9300000000000001E-2</v>
      </c>
      <c r="H49" s="6">
        <v>0.93389999999999995</v>
      </c>
      <c r="I49" s="6">
        <v>1.0097</v>
      </c>
      <c r="J49" s="105"/>
      <c r="K49" s="105"/>
    </row>
    <row r="50" spans="1:11" s="7" customFormat="1" ht="15.75" customHeight="1" x14ac:dyDescent="0.25">
      <c r="A50" s="10" t="s">
        <v>119</v>
      </c>
      <c r="B50" s="10" t="s">
        <v>120</v>
      </c>
      <c r="C50" s="10" t="s">
        <v>121</v>
      </c>
      <c r="D50" s="5">
        <v>1536</v>
      </c>
      <c r="E50" s="5">
        <v>1549</v>
      </c>
      <c r="F50" s="6">
        <v>1.0085</v>
      </c>
      <c r="G50" s="6">
        <v>7.1999999999999998E-3</v>
      </c>
      <c r="H50" s="6">
        <v>0.99439999999999995</v>
      </c>
      <c r="I50" s="6">
        <v>1.0226999999999999</v>
      </c>
      <c r="J50" s="105"/>
      <c r="K50" s="105"/>
    </row>
    <row r="51" spans="1:11" s="7" customFormat="1" ht="28.5" customHeight="1" x14ac:dyDescent="0.25">
      <c r="A51" s="10">
        <v>203</v>
      </c>
      <c r="B51" s="10" t="s">
        <v>122</v>
      </c>
      <c r="C51" s="10" t="s">
        <v>123</v>
      </c>
      <c r="D51" s="6">
        <v>790</v>
      </c>
      <c r="E51" s="6">
        <v>835</v>
      </c>
      <c r="F51" s="6">
        <v>1.0572999999999999</v>
      </c>
      <c r="G51" s="6">
        <v>2.0500000000000001E-2</v>
      </c>
      <c r="H51" s="6">
        <v>1.0172000000000001</v>
      </c>
      <c r="I51" s="6">
        <v>1.0973999999999999</v>
      </c>
      <c r="J51" s="105"/>
      <c r="K51" s="105"/>
    </row>
    <row r="52" spans="1:11" s="7" customFormat="1" ht="41.25" customHeight="1" x14ac:dyDescent="0.25">
      <c r="A52" s="10" t="s">
        <v>13</v>
      </c>
      <c r="B52" s="10" t="s">
        <v>124</v>
      </c>
      <c r="C52" s="10" t="s">
        <v>125</v>
      </c>
      <c r="D52" s="6" t="s">
        <v>13</v>
      </c>
      <c r="E52" s="6" t="s">
        <v>20</v>
      </c>
      <c r="F52" s="6" t="s">
        <v>13</v>
      </c>
      <c r="G52" s="6" t="s">
        <v>13</v>
      </c>
      <c r="H52" s="6" t="s">
        <v>13</v>
      </c>
      <c r="I52" s="6" t="s">
        <v>13</v>
      </c>
      <c r="J52" s="105"/>
      <c r="K52" s="105"/>
    </row>
    <row r="53" spans="1:11" s="7" customFormat="1" ht="81" customHeight="1" x14ac:dyDescent="0.25">
      <c r="A53" s="10" t="s">
        <v>126</v>
      </c>
      <c r="B53" s="10" t="s">
        <v>127</v>
      </c>
      <c r="C53" s="10" t="s">
        <v>128</v>
      </c>
      <c r="D53" s="5">
        <v>5825</v>
      </c>
      <c r="E53" s="5">
        <v>6566</v>
      </c>
      <c r="F53" s="6">
        <v>1.1273</v>
      </c>
      <c r="G53" s="6">
        <v>9.7000000000000003E-3</v>
      </c>
      <c r="H53" s="6">
        <v>1.1083000000000001</v>
      </c>
      <c r="I53" s="6">
        <v>1.1463000000000001</v>
      </c>
      <c r="J53" s="105"/>
      <c r="K53" s="105"/>
    </row>
    <row r="54" spans="1:11" s="7" customFormat="1" ht="42" customHeight="1" x14ac:dyDescent="0.25">
      <c r="A54" s="10" t="s">
        <v>129</v>
      </c>
      <c r="B54" s="10" t="s">
        <v>130</v>
      </c>
      <c r="C54" s="10" t="s">
        <v>131</v>
      </c>
      <c r="D54" s="6">
        <v>793</v>
      </c>
      <c r="E54" s="5">
        <v>1035</v>
      </c>
      <c r="F54" s="6">
        <v>1.3049999999999999</v>
      </c>
      <c r="G54" s="6">
        <v>3.5200000000000002E-2</v>
      </c>
      <c r="H54" s="6">
        <v>1.2359</v>
      </c>
      <c r="I54" s="6">
        <v>1.3741000000000001</v>
      </c>
      <c r="J54" s="105"/>
      <c r="K54" s="105"/>
    </row>
    <row r="55" spans="1:11" s="7" customFormat="1" ht="52.5" customHeight="1" x14ac:dyDescent="0.25">
      <c r="A55" s="4" t="s">
        <v>132</v>
      </c>
      <c r="B55" s="4" t="s">
        <v>133</v>
      </c>
      <c r="C55" s="4" t="s">
        <v>134</v>
      </c>
      <c r="D55" s="9">
        <v>544</v>
      </c>
      <c r="E55" s="9">
        <v>497</v>
      </c>
      <c r="F55" s="9">
        <v>0.91439999999999999</v>
      </c>
      <c r="G55" s="9">
        <v>1.7000000000000001E-2</v>
      </c>
      <c r="H55" s="9">
        <v>0.88100000000000001</v>
      </c>
      <c r="I55" s="9">
        <v>0.94779999999999998</v>
      </c>
      <c r="J55" s="105"/>
      <c r="K55" s="105"/>
    </row>
    <row r="56" spans="1:11" s="7" customFormat="1" ht="15.75" customHeight="1" x14ac:dyDescent="0.25">
      <c r="A56" s="10" t="s">
        <v>135</v>
      </c>
      <c r="B56" s="10" t="s">
        <v>136</v>
      </c>
      <c r="C56" s="10" t="s">
        <v>137</v>
      </c>
      <c r="D56" s="6">
        <v>306</v>
      </c>
      <c r="E56" s="6">
        <v>296</v>
      </c>
      <c r="F56" s="6">
        <v>0.96750000000000003</v>
      </c>
      <c r="G56" s="6">
        <v>2.8299999999999999E-2</v>
      </c>
      <c r="H56" s="6">
        <v>0.91210000000000002</v>
      </c>
      <c r="I56" s="6">
        <v>1.0229999999999999</v>
      </c>
      <c r="J56" s="105"/>
      <c r="K56" s="105"/>
    </row>
    <row r="57" spans="1:11" s="7" customFormat="1" ht="27.75" customHeight="1" x14ac:dyDescent="0.25">
      <c r="A57" s="10" t="s">
        <v>138</v>
      </c>
      <c r="B57" s="10" t="s">
        <v>139</v>
      </c>
      <c r="C57" s="10" t="s">
        <v>140</v>
      </c>
      <c r="D57" s="8">
        <v>5591</v>
      </c>
      <c r="E57" s="8">
        <v>5792</v>
      </c>
      <c r="F57" s="9">
        <v>1.036</v>
      </c>
      <c r="G57" s="9">
        <v>3.8999999999999998E-3</v>
      </c>
      <c r="H57" s="9">
        <v>1.0282</v>
      </c>
      <c r="I57" s="9">
        <v>1.0437000000000001</v>
      </c>
      <c r="J57" s="105"/>
      <c r="K57" s="105"/>
    </row>
    <row r="58" spans="1:11" s="7" customFormat="1" ht="15.75" customHeight="1" x14ac:dyDescent="0.25">
      <c r="A58" s="10">
        <v>250</v>
      </c>
      <c r="B58" s="10" t="s">
        <v>141</v>
      </c>
      <c r="C58" s="10" t="s">
        <v>142</v>
      </c>
      <c r="D58" s="5">
        <v>4431</v>
      </c>
      <c r="E58" s="5">
        <v>4610</v>
      </c>
      <c r="F58" s="6">
        <v>1.0404</v>
      </c>
      <c r="G58" s="6">
        <v>4.5999999999999999E-3</v>
      </c>
      <c r="H58" s="6">
        <v>1.0314000000000001</v>
      </c>
      <c r="I58" s="6">
        <v>1.0494000000000001</v>
      </c>
      <c r="J58" s="105"/>
      <c r="K58" s="105"/>
    </row>
    <row r="59" spans="1:11" s="7" customFormat="1" ht="15.75" customHeight="1" x14ac:dyDescent="0.25">
      <c r="A59" s="10" t="s">
        <v>143</v>
      </c>
      <c r="B59" s="10" t="s">
        <v>144</v>
      </c>
      <c r="C59" s="10" t="s">
        <v>145</v>
      </c>
      <c r="D59" s="6">
        <v>141</v>
      </c>
      <c r="E59" s="6">
        <v>158</v>
      </c>
      <c r="F59" s="6">
        <v>1.1186</v>
      </c>
      <c r="G59" s="6">
        <v>6.7199999999999996E-2</v>
      </c>
      <c r="H59" s="6">
        <v>0.98680000000000001</v>
      </c>
      <c r="I59" s="6">
        <v>1.2503</v>
      </c>
      <c r="J59" s="105"/>
      <c r="K59" s="105"/>
    </row>
    <row r="60" spans="1:11" s="7" customFormat="1" ht="15.75" customHeight="1" x14ac:dyDescent="0.25">
      <c r="A60" s="10" t="s">
        <v>146</v>
      </c>
      <c r="B60" s="10" t="s">
        <v>147</v>
      </c>
      <c r="C60" s="10" t="s">
        <v>148</v>
      </c>
      <c r="D60" s="6">
        <v>125</v>
      </c>
      <c r="E60" s="6">
        <v>129</v>
      </c>
      <c r="F60" s="6">
        <v>1.0286999999999999</v>
      </c>
      <c r="G60" s="6">
        <v>7.46E-2</v>
      </c>
      <c r="H60" s="6">
        <v>0.88249999999999995</v>
      </c>
      <c r="I60" s="6">
        <v>1.1748000000000001</v>
      </c>
      <c r="J60" s="105"/>
      <c r="K60" s="105"/>
    </row>
    <row r="61" spans="1:11" s="7" customFormat="1" ht="15.75" customHeight="1" x14ac:dyDescent="0.25">
      <c r="A61" s="10" t="s">
        <v>149</v>
      </c>
      <c r="B61" s="10" t="s">
        <v>150</v>
      </c>
      <c r="C61" s="10" t="s">
        <v>151</v>
      </c>
      <c r="D61" s="6" t="s">
        <v>20</v>
      </c>
      <c r="E61" s="6" t="s">
        <v>20</v>
      </c>
      <c r="F61" s="6" t="s">
        <v>20</v>
      </c>
      <c r="G61" s="6" t="s">
        <v>20</v>
      </c>
      <c r="H61" s="6" t="s">
        <v>20</v>
      </c>
      <c r="I61" s="6" t="s">
        <v>20</v>
      </c>
      <c r="J61" s="105"/>
      <c r="K61" s="105"/>
    </row>
    <row r="62" spans="1:11" s="7" customFormat="1" ht="28.5" customHeight="1" x14ac:dyDescent="0.25">
      <c r="A62" s="4" t="s">
        <v>152</v>
      </c>
      <c r="B62" s="4" t="s">
        <v>153</v>
      </c>
      <c r="C62" s="4" t="s">
        <v>154</v>
      </c>
      <c r="D62" s="8">
        <v>4317</v>
      </c>
      <c r="E62" s="8">
        <v>3626</v>
      </c>
      <c r="F62" s="9">
        <v>0.83979999999999999</v>
      </c>
      <c r="G62" s="9">
        <v>7.1000000000000004E-3</v>
      </c>
      <c r="H62" s="9">
        <v>0.82589999999999997</v>
      </c>
      <c r="I62" s="9">
        <v>0.8538</v>
      </c>
      <c r="J62" s="105"/>
      <c r="K62" s="105"/>
    </row>
    <row r="63" spans="1:11" s="7" customFormat="1" ht="27.75" customHeight="1" x14ac:dyDescent="0.25">
      <c r="A63" s="4" t="s">
        <v>155</v>
      </c>
      <c r="B63" s="4" t="s">
        <v>156</v>
      </c>
      <c r="C63" s="4" t="s">
        <v>157</v>
      </c>
      <c r="D63" s="8">
        <v>4686</v>
      </c>
      <c r="E63" s="8">
        <v>6213</v>
      </c>
      <c r="F63" s="9">
        <v>1.3258000000000001</v>
      </c>
      <c r="G63" s="9">
        <v>1.9099999999999999E-2</v>
      </c>
      <c r="H63" s="9">
        <v>1.2884</v>
      </c>
      <c r="I63" s="9">
        <v>1.3633</v>
      </c>
      <c r="J63" s="105"/>
      <c r="K63" s="105"/>
    </row>
    <row r="64" spans="1:11" s="7" customFormat="1" ht="15.75" customHeight="1" x14ac:dyDescent="0.25">
      <c r="A64" s="10" t="s">
        <v>158</v>
      </c>
      <c r="B64" s="10" t="s">
        <v>159</v>
      </c>
      <c r="C64" s="10" t="s">
        <v>160</v>
      </c>
      <c r="D64" s="6">
        <v>39</v>
      </c>
      <c r="E64" s="6">
        <v>37</v>
      </c>
      <c r="F64" s="6">
        <v>0.95509999999999995</v>
      </c>
      <c r="G64" s="6">
        <v>2.9399999999999999E-2</v>
      </c>
      <c r="H64" s="6">
        <v>0.89759999999999995</v>
      </c>
      <c r="I64" s="6">
        <v>1.0126999999999999</v>
      </c>
      <c r="J64" s="105"/>
      <c r="K64" s="105"/>
    </row>
    <row r="65" spans="1:11" s="7" customFormat="1" ht="15.75" customHeight="1" x14ac:dyDescent="0.25">
      <c r="A65" s="10">
        <v>332</v>
      </c>
      <c r="B65" s="10" t="s">
        <v>161</v>
      </c>
      <c r="C65" s="10" t="s">
        <v>162</v>
      </c>
      <c r="D65" s="6">
        <v>995</v>
      </c>
      <c r="E65" s="5">
        <v>1050</v>
      </c>
      <c r="F65" s="6">
        <v>1.0550999999999999</v>
      </c>
      <c r="G65" s="6">
        <v>9.1999999999999998E-3</v>
      </c>
      <c r="H65" s="6">
        <v>1.0370999999999999</v>
      </c>
      <c r="I65" s="6">
        <v>1.0730999999999999</v>
      </c>
      <c r="J65" s="105"/>
      <c r="K65" s="105"/>
    </row>
    <row r="66" spans="1:11" s="7" customFormat="1" ht="15.75" customHeight="1" x14ac:dyDescent="0.25">
      <c r="A66" s="10">
        <v>331</v>
      </c>
      <c r="B66" s="10" t="s">
        <v>163</v>
      </c>
      <c r="C66" s="10" t="s">
        <v>164</v>
      </c>
      <c r="D66" s="5">
        <v>2074</v>
      </c>
      <c r="E66" s="5">
        <v>3286</v>
      </c>
      <c r="F66" s="6">
        <v>1.5845</v>
      </c>
      <c r="G66" s="6">
        <v>5.5999999999999999E-3</v>
      </c>
      <c r="H66" s="6">
        <v>1.5734999999999999</v>
      </c>
      <c r="I66" s="6">
        <v>1.5954999999999999</v>
      </c>
      <c r="J66" s="105"/>
      <c r="K66" s="105"/>
    </row>
    <row r="67" spans="1:11" s="7" customFormat="1" ht="28.5" customHeight="1" x14ac:dyDescent="0.25">
      <c r="A67" s="4" t="s">
        <v>165</v>
      </c>
      <c r="B67" s="4" t="s">
        <v>166</v>
      </c>
      <c r="C67" s="4" t="s">
        <v>167</v>
      </c>
      <c r="D67" s="8">
        <v>58462</v>
      </c>
      <c r="E67" s="8">
        <v>58309</v>
      </c>
      <c r="F67" s="9">
        <v>0.99739999999999995</v>
      </c>
      <c r="G67" s="9">
        <v>2.5999999999999999E-3</v>
      </c>
      <c r="H67" s="9">
        <v>0.99219999999999997</v>
      </c>
      <c r="I67" s="9">
        <v>1.0025999999999999</v>
      </c>
      <c r="J67" s="105"/>
      <c r="K67" s="105"/>
    </row>
    <row r="68" spans="1:11" s="7" customFormat="1" ht="15.75" customHeight="1" x14ac:dyDescent="0.25">
      <c r="A68" s="10" t="s">
        <v>168</v>
      </c>
      <c r="B68" s="10" t="s">
        <v>169</v>
      </c>
      <c r="C68" s="10" t="s">
        <v>170</v>
      </c>
      <c r="D68" s="5">
        <v>58038</v>
      </c>
      <c r="E68" s="5">
        <v>58056</v>
      </c>
      <c r="F68" s="6">
        <v>1.0003</v>
      </c>
      <c r="G68" s="6">
        <v>2.7000000000000001E-3</v>
      </c>
      <c r="H68" s="6">
        <v>0.99509999999999998</v>
      </c>
      <c r="I68" s="6">
        <v>1.0055000000000001</v>
      </c>
      <c r="J68" s="105"/>
      <c r="K68" s="105"/>
    </row>
    <row r="69" spans="1:11" s="7" customFormat="1" ht="27" customHeight="1" x14ac:dyDescent="0.25">
      <c r="A69" s="10" t="s">
        <v>171</v>
      </c>
      <c r="B69" s="10" t="s">
        <v>172</v>
      </c>
      <c r="C69" s="10" t="s">
        <v>173</v>
      </c>
      <c r="D69" s="5">
        <v>42028</v>
      </c>
      <c r="E69" s="5">
        <v>41246</v>
      </c>
      <c r="F69" s="6">
        <v>0.98140000000000005</v>
      </c>
      <c r="G69" s="6">
        <v>3.2000000000000002E-3</v>
      </c>
      <c r="H69" s="6">
        <v>0.97509999999999997</v>
      </c>
      <c r="I69" s="6">
        <v>0.98770000000000002</v>
      </c>
      <c r="J69" s="105"/>
      <c r="K69" s="105"/>
    </row>
    <row r="70" spans="1:11" s="7" customFormat="1" ht="27.75" customHeight="1" x14ac:dyDescent="0.25">
      <c r="A70" s="10" t="s">
        <v>174</v>
      </c>
      <c r="B70" s="10" t="s">
        <v>175</v>
      </c>
      <c r="C70" s="10" t="s">
        <v>176</v>
      </c>
      <c r="D70" s="6">
        <v>283</v>
      </c>
      <c r="E70" s="6">
        <v>233</v>
      </c>
      <c r="F70" s="6">
        <v>0.82169999999999999</v>
      </c>
      <c r="G70" s="6">
        <v>3.6999999999999998E-2</v>
      </c>
      <c r="H70" s="6">
        <v>0.74919999999999998</v>
      </c>
      <c r="I70" s="6">
        <v>0.89429999999999998</v>
      </c>
      <c r="J70" s="105"/>
      <c r="K70" s="105"/>
    </row>
    <row r="71" spans="1:11" s="7" customFormat="1" ht="15.75" customHeight="1" x14ac:dyDescent="0.25">
      <c r="A71" s="10">
        <v>402</v>
      </c>
      <c r="B71" s="10" t="s">
        <v>177</v>
      </c>
      <c r="C71" s="10" t="s">
        <v>178</v>
      </c>
      <c r="D71" s="6">
        <v>458</v>
      </c>
      <c r="E71" s="6">
        <v>417</v>
      </c>
      <c r="F71" s="6">
        <v>0.91090000000000004</v>
      </c>
      <c r="G71" s="6">
        <v>1.6199999999999999E-2</v>
      </c>
      <c r="H71" s="6">
        <v>0.87919999999999998</v>
      </c>
      <c r="I71" s="6">
        <v>0.94259999999999999</v>
      </c>
      <c r="J71" s="105"/>
      <c r="K71" s="105"/>
    </row>
    <row r="72" spans="1:11" s="7" customFormat="1" ht="15.75" customHeight="1" x14ac:dyDescent="0.25">
      <c r="A72" s="10">
        <v>404</v>
      </c>
      <c r="B72" s="10" t="s">
        <v>179</v>
      </c>
      <c r="C72" s="10" t="s">
        <v>180</v>
      </c>
      <c r="D72" s="6">
        <v>59</v>
      </c>
      <c r="E72" s="6">
        <v>62</v>
      </c>
      <c r="F72" s="6">
        <v>1.0509999999999999</v>
      </c>
      <c r="G72" s="6">
        <v>6.4899999999999999E-2</v>
      </c>
      <c r="H72" s="6">
        <v>0.92369999999999997</v>
      </c>
      <c r="I72" s="6">
        <v>1.1782999999999999</v>
      </c>
      <c r="J72" s="105"/>
      <c r="K72" s="105"/>
    </row>
    <row r="73" spans="1:11" s="7" customFormat="1" ht="15.75" customHeight="1" x14ac:dyDescent="0.25">
      <c r="A73" s="10" t="s">
        <v>181</v>
      </c>
      <c r="B73" s="10" t="s">
        <v>182</v>
      </c>
      <c r="C73" s="10" t="s">
        <v>183</v>
      </c>
      <c r="D73" s="5">
        <v>31229</v>
      </c>
      <c r="E73" s="5">
        <v>32222</v>
      </c>
      <c r="F73" s="6">
        <v>1.0318000000000001</v>
      </c>
      <c r="G73" s="6">
        <v>6.9999999999999999E-4</v>
      </c>
      <c r="H73" s="6">
        <v>1.0304</v>
      </c>
      <c r="I73" s="6">
        <v>1.0331999999999999</v>
      </c>
      <c r="J73" s="105"/>
      <c r="K73" s="105"/>
    </row>
    <row r="74" spans="1:11" s="7" customFormat="1" ht="15.75" customHeight="1" x14ac:dyDescent="0.25">
      <c r="A74" s="10" t="s">
        <v>184</v>
      </c>
      <c r="B74" s="10" t="s">
        <v>182</v>
      </c>
      <c r="C74" s="10" t="s">
        <v>183</v>
      </c>
      <c r="D74" s="5">
        <v>32262</v>
      </c>
      <c r="E74" s="5">
        <v>32222</v>
      </c>
      <c r="F74" s="6">
        <v>0.99880000000000002</v>
      </c>
      <c r="G74" s="6">
        <v>6.9999999999999999E-4</v>
      </c>
      <c r="H74" s="6">
        <v>0.99739999999999995</v>
      </c>
      <c r="I74" s="6">
        <v>1.0001</v>
      </c>
      <c r="J74" s="105"/>
      <c r="K74" s="105"/>
    </row>
    <row r="75" spans="1:11" s="7" customFormat="1" ht="15.75" customHeight="1" x14ac:dyDescent="0.25">
      <c r="A75" s="10">
        <v>410</v>
      </c>
      <c r="B75" s="10" t="s">
        <v>185</v>
      </c>
      <c r="C75" s="10" t="s">
        <v>186</v>
      </c>
      <c r="D75" s="5">
        <v>14511</v>
      </c>
      <c r="E75" s="5">
        <v>14132</v>
      </c>
      <c r="F75" s="6">
        <v>0.97389999999999999</v>
      </c>
      <c r="G75" s="6">
        <v>1.6000000000000001E-3</v>
      </c>
      <c r="H75" s="6">
        <v>0.9708</v>
      </c>
      <c r="I75" s="6">
        <v>0.97689999999999999</v>
      </c>
      <c r="J75" s="105"/>
      <c r="K75" s="105"/>
    </row>
    <row r="76" spans="1:11" s="7" customFormat="1" ht="15.75" customHeight="1" x14ac:dyDescent="0.25">
      <c r="A76" s="10">
        <v>411</v>
      </c>
      <c r="B76" s="10" t="s">
        <v>187</v>
      </c>
      <c r="C76" s="10" t="s">
        <v>188</v>
      </c>
      <c r="D76" s="6">
        <v>222</v>
      </c>
      <c r="E76" s="6">
        <v>348</v>
      </c>
      <c r="F76" s="6">
        <v>1.5683</v>
      </c>
      <c r="G76" s="6">
        <v>0.1024</v>
      </c>
      <c r="H76" s="6">
        <v>1.3676999999999999</v>
      </c>
      <c r="I76" s="6">
        <v>1.7688999999999999</v>
      </c>
      <c r="J76" s="105"/>
      <c r="K76" s="105"/>
    </row>
    <row r="77" spans="1:11" s="7" customFormat="1" ht="27" customHeight="1" x14ac:dyDescent="0.25">
      <c r="A77" s="10" t="s">
        <v>189</v>
      </c>
      <c r="B77" s="10" t="s">
        <v>190</v>
      </c>
      <c r="C77" s="10" t="s">
        <v>191</v>
      </c>
      <c r="D77" s="5">
        <v>17529</v>
      </c>
      <c r="E77" s="5">
        <v>17742</v>
      </c>
      <c r="F77" s="6">
        <v>1.0121</v>
      </c>
      <c r="G77" s="6">
        <v>1.8E-3</v>
      </c>
      <c r="H77" s="6">
        <v>1.0085</v>
      </c>
      <c r="I77" s="6">
        <v>1.0158</v>
      </c>
      <c r="J77" s="105"/>
      <c r="K77" s="105"/>
    </row>
    <row r="78" spans="1:11" s="7" customFormat="1" ht="28.5" customHeight="1" x14ac:dyDescent="0.25">
      <c r="A78" s="10">
        <v>429.2</v>
      </c>
      <c r="B78" s="10" t="s">
        <v>192</v>
      </c>
      <c r="C78" s="10" t="s">
        <v>193</v>
      </c>
      <c r="D78" s="5">
        <v>1033</v>
      </c>
      <c r="E78" s="6">
        <v>935</v>
      </c>
      <c r="F78" s="6">
        <v>0.9052</v>
      </c>
      <c r="G78" s="6">
        <v>9.4999999999999998E-3</v>
      </c>
      <c r="H78" s="6">
        <v>0.88649999999999995</v>
      </c>
      <c r="I78" s="6">
        <v>0.92379999999999995</v>
      </c>
      <c r="J78" s="105"/>
      <c r="K78" s="105"/>
    </row>
    <row r="79" spans="1:11" s="7" customFormat="1" ht="25.5" customHeight="1" x14ac:dyDescent="0.25">
      <c r="A79" s="10" t="s">
        <v>194</v>
      </c>
      <c r="B79" s="10" t="s">
        <v>195</v>
      </c>
      <c r="C79" s="10" t="s">
        <v>196</v>
      </c>
      <c r="D79" s="5">
        <v>16496</v>
      </c>
      <c r="E79" s="5">
        <v>16807</v>
      </c>
      <c r="F79" s="6">
        <v>1.0187999999999999</v>
      </c>
      <c r="G79" s="6">
        <v>1.9E-3</v>
      </c>
      <c r="H79" s="6">
        <v>1.0150999999999999</v>
      </c>
      <c r="I79" s="6">
        <v>1.0225</v>
      </c>
      <c r="J79" s="105"/>
      <c r="K79" s="105"/>
    </row>
    <row r="80" spans="1:11" s="7" customFormat="1" ht="15.75" customHeight="1" x14ac:dyDescent="0.25">
      <c r="A80" s="10" t="s">
        <v>197</v>
      </c>
      <c r="B80" s="10" t="s">
        <v>198</v>
      </c>
      <c r="C80" s="10" t="s">
        <v>199</v>
      </c>
      <c r="D80" s="5">
        <v>8966</v>
      </c>
      <c r="E80" s="5">
        <v>8313</v>
      </c>
      <c r="F80" s="6">
        <v>0.92710000000000004</v>
      </c>
      <c r="G80" s="6">
        <v>1.49E-2</v>
      </c>
      <c r="H80" s="6">
        <v>0.89790000000000003</v>
      </c>
      <c r="I80" s="6">
        <v>0.95640000000000003</v>
      </c>
      <c r="J80" s="105"/>
      <c r="K80" s="105"/>
    </row>
    <row r="81" spans="1:11" s="7" customFormat="1" ht="15.75" customHeight="1" x14ac:dyDescent="0.25">
      <c r="A81" s="10">
        <v>421</v>
      </c>
      <c r="B81" s="10" t="s">
        <v>200</v>
      </c>
      <c r="C81" s="10" t="s">
        <v>201</v>
      </c>
      <c r="D81" s="6">
        <v>49</v>
      </c>
      <c r="E81" s="6">
        <v>54</v>
      </c>
      <c r="F81" s="6">
        <v>1.1080000000000001</v>
      </c>
      <c r="G81" s="6">
        <v>5.45E-2</v>
      </c>
      <c r="H81" s="6">
        <v>1.0012000000000001</v>
      </c>
      <c r="I81" s="6">
        <v>1.2148000000000001</v>
      </c>
      <c r="J81" s="105"/>
      <c r="K81" s="105"/>
    </row>
    <row r="82" spans="1:11" s="7" customFormat="1" ht="30.75" customHeight="1" x14ac:dyDescent="0.25">
      <c r="A82" s="10" t="s">
        <v>202</v>
      </c>
      <c r="B82" s="10" t="s">
        <v>203</v>
      </c>
      <c r="C82" s="10" t="s">
        <v>204</v>
      </c>
      <c r="D82" s="6">
        <v>50</v>
      </c>
      <c r="E82" s="6">
        <v>56</v>
      </c>
      <c r="F82" s="6">
        <v>1.1248</v>
      </c>
      <c r="G82" s="6">
        <v>6.7799999999999999E-2</v>
      </c>
      <c r="H82" s="6">
        <v>0.99199999999999999</v>
      </c>
      <c r="I82" s="6">
        <v>1.2577</v>
      </c>
      <c r="J82" s="105"/>
      <c r="K82" s="105"/>
    </row>
    <row r="83" spans="1:11" s="7" customFormat="1" ht="15.75" customHeight="1" x14ac:dyDescent="0.25">
      <c r="A83" s="10">
        <v>428</v>
      </c>
      <c r="B83" s="10" t="s">
        <v>205</v>
      </c>
      <c r="C83" s="10" t="s">
        <v>206</v>
      </c>
      <c r="D83" s="5">
        <v>3429</v>
      </c>
      <c r="E83" s="5">
        <v>3549</v>
      </c>
      <c r="F83" s="6">
        <v>1.0348999999999999</v>
      </c>
      <c r="G83" s="6">
        <v>3.5799999999999998E-2</v>
      </c>
      <c r="H83" s="6">
        <v>0.9647</v>
      </c>
      <c r="I83" s="6">
        <v>1.1051</v>
      </c>
      <c r="J83" s="105"/>
      <c r="K83" s="105"/>
    </row>
    <row r="84" spans="1:11" s="7" customFormat="1" ht="43.5" customHeight="1" x14ac:dyDescent="0.25">
      <c r="A84" s="10" t="s">
        <v>207</v>
      </c>
      <c r="B84" s="10" t="s">
        <v>208</v>
      </c>
      <c r="C84" s="10" t="s">
        <v>209</v>
      </c>
      <c r="D84" s="5">
        <v>5438</v>
      </c>
      <c r="E84" s="5">
        <v>4653</v>
      </c>
      <c r="F84" s="6">
        <v>0.85570000000000002</v>
      </c>
      <c r="G84" s="6">
        <v>1.12E-2</v>
      </c>
      <c r="H84" s="6">
        <v>0.83379999999999999</v>
      </c>
      <c r="I84" s="6">
        <v>0.87770000000000004</v>
      </c>
      <c r="J84" s="105"/>
      <c r="K84" s="105"/>
    </row>
    <row r="85" spans="1:11" s="7" customFormat="1" ht="27.75" customHeight="1" x14ac:dyDescent="0.25">
      <c r="A85" s="10" t="s">
        <v>210</v>
      </c>
      <c r="B85" s="10" t="s">
        <v>211</v>
      </c>
      <c r="C85" s="10" t="s">
        <v>212</v>
      </c>
      <c r="D85" s="6">
        <v>629</v>
      </c>
      <c r="E85" s="6">
        <v>737</v>
      </c>
      <c r="F85" s="6">
        <v>1.1717</v>
      </c>
      <c r="G85" s="6">
        <v>8.7099999999999997E-2</v>
      </c>
      <c r="H85" s="6">
        <v>1.0008999999999999</v>
      </c>
      <c r="I85" s="6">
        <v>1.3425</v>
      </c>
      <c r="J85" s="105"/>
      <c r="K85" s="105"/>
    </row>
    <row r="86" spans="1:11" s="7" customFormat="1" ht="14.25" customHeight="1" x14ac:dyDescent="0.25">
      <c r="A86" s="10" t="s">
        <v>213</v>
      </c>
      <c r="B86" s="10" t="s">
        <v>214</v>
      </c>
      <c r="C86" s="10" t="s">
        <v>215</v>
      </c>
      <c r="D86" s="5">
        <v>11902</v>
      </c>
      <c r="E86" s="5">
        <v>12628</v>
      </c>
      <c r="F86" s="6">
        <v>1.0609999999999999</v>
      </c>
      <c r="G86" s="6">
        <v>7.9000000000000008E-3</v>
      </c>
      <c r="H86" s="6">
        <v>1.0454000000000001</v>
      </c>
      <c r="I86" s="6">
        <v>1.0766</v>
      </c>
      <c r="J86" s="105"/>
      <c r="K86" s="105"/>
    </row>
    <row r="87" spans="1:11" s="7" customFormat="1" ht="14.25" customHeight="1" x14ac:dyDescent="0.25">
      <c r="A87" s="10" t="s">
        <v>216</v>
      </c>
      <c r="B87" s="10" t="s">
        <v>214</v>
      </c>
      <c r="C87" s="10" t="s">
        <v>215</v>
      </c>
      <c r="D87" s="5">
        <v>11815</v>
      </c>
      <c r="E87" s="5">
        <v>12628</v>
      </c>
      <c r="F87" s="6">
        <v>1.0688</v>
      </c>
      <c r="G87" s="6">
        <v>8.0000000000000002E-3</v>
      </c>
      <c r="H87" s="6">
        <v>1.0530999999999999</v>
      </c>
      <c r="I87" s="6">
        <v>1.0845</v>
      </c>
      <c r="J87" s="105"/>
      <c r="K87" s="105"/>
    </row>
    <row r="88" spans="1:11" s="7" customFormat="1" ht="14.25" customHeight="1" x14ac:dyDescent="0.25">
      <c r="A88" s="10">
        <v>440</v>
      </c>
      <c r="B88" s="10" t="s">
        <v>217</v>
      </c>
      <c r="C88" s="10" t="s">
        <v>218</v>
      </c>
      <c r="D88" s="5">
        <v>1116</v>
      </c>
      <c r="E88" s="5">
        <v>1146</v>
      </c>
      <c r="F88" s="6">
        <v>1.0265</v>
      </c>
      <c r="G88" s="6">
        <v>6.7999999999999996E-3</v>
      </c>
      <c r="H88" s="6">
        <v>1.0132000000000001</v>
      </c>
      <c r="I88" s="6">
        <v>1.0398000000000001</v>
      </c>
      <c r="J88" s="105"/>
      <c r="K88" s="105"/>
    </row>
    <row r="89" spans="1:11" s="7" customFormat="1" ht="14.25" customHeight="1" x14ac:dyDescent="0.25">
      <c r="A89" s="10" t="s">
        <v>219</v>
      </c>
      <c r="B89" s="10" t="s">
        <v>220</v>
      </c>
      <c r="C89" s="10" t="s">
        <v>221</v>
      </c>
      <c r="D89" s="5">
        <v>2450</v>
      </c>
      <c r="E89" s="5">
        <v>2299</v>
      </c>
      <c r="F89" s="6">
        <v>0.9385</v>
      </c>
      <c r="G89" s="6">
        <v>6.7999999999999996E-3</v>
      </c>
      <c r="H89" s="6">
        <v>0.92520000000000002</v>
      </c>
      <c r="I89" s="6">
        <v>0.95179999999999998</v>
      </c>
      <c r="J89" s="105"/>
      <c r="K89" s="105"/>
    </row>
    <row r="90" spans="1:11" s="7" customFormat="1" ht="14.25" customHeight="1" x14ac:dyDescent="0.25">
      <c r="A90" s="10">
        <v>441</v>
      </c>
      <c r="B90" s="10" t="s">
        <v>222</v>
      </c>
      <c r="C90" s="10" t="s">
        <v>223</v>
      </c>
      <c r="D90" s="5">
        <v>1506</v>
      </c>
      <c r="E90" s="5">
        <v>1509</v>
      </c>
      <c r="F90" s="6">
        <v>1.0017</v>
      </c>
      <c r="G90" s="6">
        <v>3.5999999999999999E-3</v>
      </c>
      <c r="H90" s="6">
        <v>0.99450000000000005</v>
      </c>
      <c r="I90" s="6">
        <v>1.0087999999999999</v>
      </c>
      <c r="J90" s="105"/>
      <c r="K90" s="105"/>
    </row>
    <row r="91" spans="1:11" s="7" customFormat="1" ht="32.25" customHeight="1" x14ac:dyDescent="0.25">
      <c r="A91" s="10" t="s">
        <v>224</v>
      </c>
      <c r="B91" s="10" t="s">
        <v>225</v>
      </c>
      <c r="C91" s="10" t="s">
        <v>226</v>
      </c>
      <c r="D91" s="6">
        <v>944</v>
      </c>
      <c r="E91" s="6">
        <v>791</v>
      </c>
      <c r="F91" s="6">
        <v>0.8377</v>
      </c>
      <c r="G91" s="6">
        <v>1.67E-2</v>
      </c>
      <c r="H91" s="6">
        <v>0.80510000000000004</v>
      </c>
      <c r="I91" s="6">
        <v>0.87039999999999995</v>
      </c>
      <c r="J91" s="105"/>
      <c r="K91" s="105"/>
    </row>
    <row r="92" spans="1:11" s="7" customFormat="1" ht="15.75" customHeight="1" x14ac:dyDescent="0.25">
      <c r="A92" s="10" t="s">
        <v>227</v>
      </c>
      <c r="B92" s="10" t="s">
        <v>228</v>
      </c>
      <c r="C92" s="10" t="s">
        <v>229</v>
      </c>
      <c r="D92" s="6">
        <v>337</v>
      </c>
      <c r="E92" s="6">
        <v>253</v>
      </c>
      <c r="F92" s="6">
        <v>0.75070000000000003</v>
      </c>
      <c r="G92" s="6">
        <v>0</v>
      </c>
      <c r="H92" s="6" t="s">
        <v>13</v>
      </c>
      <c r="I92" s="6" t="s">
        <v>13</v>
      </c>
      <c r="J92" s="105"/>
      <c r="K92" s="105"/>
    </row>
    <row r="93" spans="1:11" s="7" customFormat="1" ht="33" customHeight="1" x14ac:dyDescent="0.25">
      <c r="A93" s="4" t="s">
        <v>230</v>
      </c>
      <c r="B93" s="4" t="s">
        <v>231</v>
      </c>
      <c r="C93" s="4" t="s">
        <v>232</v>
      </c>
      <c r="D93" s="8">
        <v>15988</v>
      </c>
      <c r="E93" s="8">
        <v>13680</v>
      </c>
      <c r="F93" s="9">
        <v>0.85560000000000003</v>
      </c>
      <c r="G93" s="9">
        <v>3.8E-3</v>
      </c>
      <c r="H93" s="9">
        <v>0.84809999999999997</v>
      </c>
      <c r="I93" s="9">
        <v>0.86309999999999998</v>
      </c>
      <c r="J93" s="105"/>
      <c r="K93" s="105"/>
    </row>
    <row r="94" spans="1:11" s="7" customFormat="1" ht="15.75" customHeight="1" x14ac:dyDescent="0.25">
      <c r="A94" s="10" t="s">
        <v>233</v>
      </c>
      <c r="B94" s="10" t="s">
        <v>234</v>
      </c>
      <c r="C94" s="10" t="s">
        <v>235</v>
      </c>
      <c r="D94" s="5">
        <v>7116</v>
      </c>
      <c r="E94" s="5">
        <v>4002</v>
      </c>
      <c r="F94" s="6">
        <v>0.56230000000000002</v>
      </c>
      <c r="G94" s="6">
        <v>2.8500000000000001E-2</v>
      </c>
      <c r="H94" s="6">
        <v>0.50639999999999996</v>
      </c>
      <c r="I94" s="6">
        <v>0.61829999999999996</v>
      </c>
      <c r="J94" s="105"/>
      <c r="K94" s="105"/>
    </row>
    <row r="95" spans="1:11" s="7" customFormat="1" ht="15.75" customHeight="1" x14ac:dyDescent="0.25">
      <c r="A95" s="10">
        <v>487</v>
      </c>
      <c r="B95" s="10" t="s">
        <v>236</v>
      </c>
      <c r="C95" s="10" t="s">
        <v>237</v>
      </c>
      <c r="D95" s="6">
        <v>509</v>
      </c>
      <c r="E95" s="6">
        <v>489</v>
      </c>
      <c r="F95" s="6">
        <v>0.96060000000000001</v>
      </c>
      <c r="G95" s="6">
        <v>1.9800000000000002E-2</v>
      </c>
      <c r="H95" s="6">
        <v>0.92179999999999995</v>
      </c>
      <c r="I95" s="6">
        <v>0.99939999999999996</v>
      </c>
      <c r="J95" s="105"/>
      <c r="K95" s="105"/>
    </row>
    <row r="96" spans="1:11" s="7" customFormat="1" ht="15.75" customHeight="1" x14ac:dyDescent="0.25">
      <c r="A96" s="10" t="s">
        <v>238</v>
      </c>
      <c r="B96" s="10" t="s">
        <v>239</v>
      </c>
      <c r="C96" s="10" t="s">
        <v>240</v>
      </c>
      <c r="D96" s="5">
        <v>6607</v>
      </c>
      <c r="E96" s="5">
        <v>3513</v>
      </c>
      <c r="F96" s="6">
        <v>0.53169999999999995</v>
      </c>
      <c r="G96" s="6">
        <v>3.0700000000000002E-2</v>
      </c>
      <c r="H96" s="6">
        <v>0.47149999999999997</v>
      </c>
      <c r="I96" s="6">
        <v>0.59179999999999999</v>
      </c>
      <c r="J96" s="105"/>
      <c r="K96" s="105"/>
    </row>
    <row r="97" spans="1:11" s="7" customFormat="1" ht="15.75" customHeight="1" x14ac:dyDescent="0.25">
      <c r="A97" s="10">
        <v>466</v>
      </c>
      <c r="B97" s="10" t="s">
        <v>241</v>
      </c>
      <c r="C97" s="10" t="s">
        <v>242</v>
      </c>
      <c r="D97" s="6">
        <v>38</v>
      </c>
      <c r="E97" s="6">
        <v>66</v>
      </c>
      <c r="F97" s="6">
        <v>1.7246999999999999</v>
      </c>
      <c r="G97" s="6">
        <v>0.1759</v>
      </c>
      <c r="H97" s="6">
        <v>1.38</v>
      </c>
      <c r="I97" s="6">
        <v>2.0693999999999999</v>
      </c>
      <c r="J97" s="105"/>
      <c r="K97" s="105"/>
    </row>
    <row r="98" spans="1:11" s="7" customFormat="1" ht="15.75" customHeight="1" x14ac:dyDescent="0.25">
      <c r="A98" s="10">
        <v>466</v>
      </c>
      <c r="B98" s="10" t="s">
        <v>243</v>
      </c>
      <c r="C98" s="10" t="s">
        <v>244</v>
      </c>
      <c r="D98" s="6">
        <v>38</v>
      </c>
      <c r="E98" s="6">
        <v>25</v>
      </c>
      <c r="F98" s="6">
        <v>0.65790000000000004</v>
      </c>
      <c r="G98" s="6">
        <v>8.1500000000000003E-2</v>
      </c>
      <c r="H98" s="6">
        <v>0.49809999999999999</v>
      </c>
      <c r="I98" s="6">
        <v>0.81769999999999998</v>
      </c>
      <c r="J98" s="105"/>
      <c r="K98" s="105"/>
    </row>
    <row r="99" spans="1:11" s="7" customFormat="1" ht="29.25" customHeight="1" x14ac:dyDescent="0.25">
      <c r="A99" s="10" t="s">
        <v>13</v>
      </c>
      <c r="B99" s="10" t="s">
        <v>245</v>
      </c>
      <c r="C99" s="10" t="s">
        <v>246</v>
      </c>
      <c r="D99" s="6" t="s">
        <v>13</v>
      </c>
      <c r="E99" s="6">
        <v>41</v>
      </c>
      <c r="F99" s="6" t="s">
        <v>13</v>
      </c>
      <c r="G99" s="6" t="s">
        <v>13</v>
      </c>
      <c r="H99" s="6" t="s">
        <v>13</v>
      </c>
      <c r="I99" s="6" t="s">
        <v>13</v>
      </c>
      <c r="J99" s="105"/>
      <c r="K99" s="105"/>
    </row>
    <row r="100" spans="1:11" s="7" customFormat="1" ht="15.75" customHeight="1" x14ac:dyDescent="0.25">
      <c r="A100" s="10" t="s">
        <v>247</v>
      </c>
      <c r="B100" s="10" t="s">
        <v>248</v>
      </c>
      <c r="C100" s="10" t="s">
        <v>249</v>
      </c>
      <c r="D100" s="5">
        <v>6890</v>
      </c>
      <c r="E100" s="5">
        <v>7484</v>
      </c>
      <c r="F100" s="6">
        <v>1.0862000000000001</v>
      </c>
      <c r="G100" s="6">
        <v>2.8500000000000001E-2</v>
      </c>
      <c r="H100" s="6">
        <v>1.0302</v>
      </c>
      <c r="I100" s="6">
        <v>1.1422000000000001</v>
      </c>
      <c r="J100" s="105"/>
      <c r="K100" s="105"/>
    </row>
    <row r="101" spans="1:11" s="7" customFormat="1" ht="15.75" customHeight="1" x14ac:dyDescent="0.25">
      <c r="A101" s="10" t="s">
        <v>250</v>
      </c>
      <c r="B101" s="10" t="s">
        <v>251</v>
      </c>
      <c r="C101" s="10" t="s">
        <v>252</v>
      </c>
      <c r="D101" s="6">
        <v>245</v>
      </c>
      <c r="E101" s="6">
        <v>136</v>
      </c>
      <c r="F101" s="6">
        <v>0.55710000000000004</v>
      </c>
      <c r="G101" s="6">
        <v>1.7100000000000001E-2</v>
      </c>
      <c r="H101" s="6">
        <v>0.52349999999999997</v>
      </c>
      <c r="I101" s="6">
        <v>0.5907</v>
      </c>
      <c r="J101" s="105"/>
      <c r="K101" s="105"/>
    </row>
    <row r="102" spans="1:11" s="7" customFormat="1" ht="15.75" customHeight="1" x14ac:dyDescent="0.25">
      <c r="A102" s="10">
        <v>492</v>
      </c>
      <c r="B102" s="10" t="s">
        <v>253</v>
      </c>
      <c r="C102" s="10" t="s">
        <v>254</v>
      </c>
      <c r="D102" s="6">
        <v>686</v>
      </c>
      <c r="E102" s="6">
        <v>601</v>
      </c>
      <c r="F102" s="6">
        <v>0.87560000000000004</v>
      </c>
      <c r="G102" s="6">
        <v>1.83E-2</v>
      </c>
      <c r="H102" s="6">
        <v>0.8397</v>
      </c>
      <c r="I102" s="6">
        <v>0.91139999999999999</v>
      </c>
      <c r="J102" s="105"/>
      <c r="K102" s="105"/>
    </row>
    <row r="103" spans="1:11" s="7" customFormat="1" ht="15.75" customHeight="1" x14ac:dyDescent="0.25">
      <c r="A103" s="10">
        <v>493</v>
      </c>
      <c r="B103" s="10" t="s">
        <v>255</v>
      </c>
      <c r="C103" s="10" t="s">
        <v>256</v>
      </c>
      <c r="D103" s="6">
        <v>317</v>
      </c>
      <c r="E103" s="6">
        <v>247</v>
      </c>
      <c r="F103" s="6">
        <v>0.77990000000000004</v>
      </c>
      <c r="G103" s="6">
        <v>3.7999999999999999E-2</v>
      </c>
      <c r="H103" s="6">
        <v>0.70550000000000002</v>
      </c>
      <c r="I103" s="6">
        <v>0.85429999999999995</v>
      </c>
      <c r="J103" s="105"/>
      <c r="K103" s="105"/>
    </row>
    <row r="104" spans="1:11" s="7" customFormat="1" ht="15.75" customHeight="1" x14ac:dyDescent="0.25">
      <c r="A104" s="10" t="s">
        <v>257</v>
      </c>
      <c r="B104" s="10" t="s">
        <v>258</v>
      </c>
      <c r="C104" s="10" t="s">
        <v>259</v>
      </c>
      <c r="D104" s="5">
        <v>5642</v>
      </c>
      <c r="E104" s="5">
        <v>6500</v>
      </c>
      <c r="F104" s="6">
        <v>1.1519999999999999</v>
      </c>
      <c r="G104" s="6">
        <v>3.5000000000000003E-2</v>
      </c>
      <c r="H104" s="6">
        <v>1.0834999999999999</v>
      </c>
      <c r="I104" s="6">
        <v>1.2204999999999999</v>
      </c>
      <c r="J104" s="105"/>
      <c r="K104" s="105"/>
    </row>
    <row r="105" spans="1:11" s="7" customFormat="1" ht="15.75" customHeight="1" x14ac:dyDescent="0.25">
      <c r="A105" s="10" t="s">
        <v>260</v>
      </c>
      <c r="B105" s="10" t="s">
        <v>261</v>
      </c>
      <c r="C105" s="10" t="s">
        <v>262</v>
      </c>
      <c r="D105" s="6">
        <v>37</v>
      </c>
      <c r="E105" s="6">
        <v>44</v>
      </c>
      <c r="F105" s="6">
        <v>1.1819</v>
      </c>
      <c r="G105" s="6">
        <v>5.8700000000000002E-2</v>
      </c>
      <c r="H105" s="6">
        <v>1.0668</v>
      </c>
      <c r="I105" s="6">
        <v>1.2969999999999999</v>
      </c>
      <c r="J105" s="105"/>
      <c r="K105" s="105"/>
    </row>
    <row r="106" spans="1:11" s="7" customFormat="1" ht="15.75" customHeight="1" x14ac:dyDescent="0.25">
      <c r="A106" s="10">
        <v>507</v>
      </c>
      <c r="B106" s="10" t="s">
        <v>263</v>
      </c>
      <c r="C106" s="10" t="s">
        <v>264</v>
      </c>
      <c r="D106" s="6">
        <v>529</v>
      </c>
      <c r="E106" s="6">
        <v>694</v>
      </c>
      <c r="F106" s="6">
        <v>1.3120000000000001</v>
      </c>
      <c r="G106" s="6">
        <v>2.87E-2</v>
      </c>
      <c r="H106" s="6">
        <v>1.2558</v>
      </c>
      <c r="I106" s="6">
        <v>1.3682000000000001</v>
      </c>
      <c r="J106" s="105"/>
      <c r="K106" s="105"/>
    </row>
    <row r="107" spans="1:11" s="7" customFormat="1" ht="27" customHeight="1" x14ac:dyDescent="0.25">
      <c r="A107" s="10" t="s">
        <v>265</v>
      </c>
      <c r="B107" s="10" t="s">
        <v>266</v>
      </c>
      <c r="C107" s="10" t="s">
        <v>267</v>
      </c>
      <c r="D107" s="5">
        <v>1378</v>
      </c>
      <c r="E107" s="5">
        <v>1391</v>
      </c>
      <c r="F107" s="6">
        <v>1.0093000000000001</v>
      </c>
      <c r="G107" s="6">
        <v>1.9900000000000001E-2</v>
      </c>
      <c r="H107" s="6">
        <v>0.97040000000000004</v>
      </c>
      <c r="I107" s="6">
        <v>1.0482</v>
      </c>
      <c r="J107" s="105"/>
      <c r="K107" s="105"/>
    </row>
    <row r="108" spans="1:11" s="7" customFormat="1" ht="27.75" customHeight="1" x14ac:dyDescent="0.25">
      <c r="A108" s="4" t="s">
        <v>268</v>
      </c>
      <c r="B108" s="4" t="s">
        <v>269</v>
      </c>
      <c r="C108" s="4" t="s">
        <v>270</v>
      </c>
      <c r="D108" s="8">
        <v>5456</v>
      </c>
      <c r="E108" s="8">
        <v>5561</v>
      </c>
      <c r="F108" s="9">
        <v>1.0192000000000001</v>
      </c>
      <c r="G108" s="9">
        <v>4.3E-3</v>
      </c>
      <c r="H108" s="9">
        <v>1.0106999999999999</v>
      </c>
      <c r="I108" s="9">
        <v>1.0277000000000001</v>
      </c>
      <c r="J108" s="105"/>
      <c r="K108" s="105"/>
    </row>
    <row r="109" spans="1:11" s="7" customFormat="1" ht="15.75" customHeight="1" x14ac:dyDescent="0.25">
      <c r="A109" s="10" t="s">
        <v>271</v>
      </c>
      <c r="B109" s="10" t="s">
        <v>272</v>
      </c>
      <c r="C109" s="10" t="s">
        <v>273</v>
      </c>
      <c r="D109" s="6">
        <v>374</v>
      </c>
      <c r="E109" s="6">
        <v>361</v>
      </c>
      <c r="F109" s="6">
        <v>0.96389999999999998</v>
      </c>
      <c r="G109" s="6">
        <v>8.9999999999999993E-3</v>
      </c>
      <c r="H109" s="6">
        <v>0.94620000000000004</v>
      </c>
      <c r="I109" s="6">
        <v>0.98160000000000003</v>
      </c>
      <c r="J109" s="105"/>
      <c r="K109" s="105"/>
    </row>
    <row r="110" spans="1:11" s="7" customFormat="1" ht="15.75" customHeight="1" x14ac:dyDescent="0.25">
      <c r="A110" s="10" t="s">
        <v>274</v>
      </c>
      <c r="B110" s="10" t="s">
        <v>275</v>
      </c>
      <c r="C110" s="10" t="s">
        <v>276</v>
      </c>
      <c r="D110" s="6" t="s">
        <v>423</v>
      </c>
      <c r="E110" s="6" t="s">
        <v>424</v>
      </c>
      <c r="F110" s="6" t="s">
        <v>425</v>
      </c>
      <c r="G110" s="6" t="s">
        <v>426</v>
      </c>
      <c r="H110" s="6" t="s">
        <v>427</v>
      </c>
      <c r="I110" s="6" t="s">
        <v>428</v>
      </c>
      <c r="J110" s="105"/>
      <c r="K110" s="105"/>
    </row>
    <row r="111" spans="1:11" s="7" customFormat="1" ht="15.75" customHeight="1" x14ac:dyDescent="0.25">
      <c r="A111" s="10" t="s">
        <v>277</v>
      </c>
      <c r="B111" s="10" t="s">
        <v>278</v>
      </c>
      <c r="C111" s="10" t="s">
        <v>279</v>
      </c>
      <c r="D111" s="6">
        <v>98</v>
      </c>
      <c r="E111" s="6">
        <v>108</v>
      </c>
      <c r="F111" s="6">
        <v>1.1061000000000001</v>
      </c>
      <c r="G111" s="6">
        <v>3.09E-2</v>
      </c>
      <c r="H111" s="6">
        <v>1.0454000000000001</v>
      </c>
      <c r="I111" s="6">
        <v>1.1667000000000001</v>
      </c>
      <c r="J111" s="105"/>
      <c r="K111" s="105"/>
    </row>
    <row r="112" spans="1:11" s="7" customFormat="1" ht="15.75" customHeight="1" x14ac:dyDescent="0.25">
      <c r="A112" s="10">
        <v>571</v>
      </c>
      <c r="B112" s="10" t="s">
        <v>280</v>
      </c>
      <c r="C112" s="10" t="s">
        <v>281</v>
      </c>
      <c r="D112" s="5">
        <v>1439</v>
      </c>
      <c r="E112" s="5">
        <v>1530</v>
      </c>
      <c r="F112" s="6">
        <v>1.0631999999999999</v>
      </c>
      <c r="G112" s="6">
        <v>1.2E-2</v>
      </c>
      <c r="H112" s="6">
        <v>1.0397000000000001</v>
      </c>
      <c r="I112" s="6">
        <v>1.0868</v>
      </c>
      <c r="J112" s="105"/>
      <c r="K112" s="105"/>
    </row>
    <row r="113" spans="1:11" s="7" customFormat="1" ht="15.75" customHeight="1" x14ac:dyDescent="0.25">
      <c r="A113" s="10" t="s">
        <v>282</v>
      </c>
      <c r="B113" s="10" t="s">
        <v>283</v>
      </c>
      <c r="C113" s="10" t="s">
        <v>284</v>
      </c>
      <c r="D113" s="6">
        <v>711</v>
      </c>
      <c r="E113" s="6">
        <v>779</v>
      </c>
      <c r="F113" s="6">
        <v>1.0951</v>
      </c>
      <c r="G113" s="6">
        <v>1.55E-2</v>
      </c>
      <c r="H113" s="6">
        <v>1.0646</v>
      </c>
      <c r="I113" s="6">
        <v>1.1254999999999999</v>
      </c>
      <c r="J113" s="105"/>
      <c r="K113" s="105"/>
    </row>
    <row r="114" spans="1:11" s="7" customFormat="1" ht="15.75" customHeight="1" x14ac:dyDescent="0.25">
      <c r="A114" s="10" t="s">
        <v>285</v>
      </c>
      <c r="B114" s="10" t="s">
        <v>286</v>
      </c>
      <c r="C114" s="10" t="s">
        <v>287</v>
      </c>
      <c r="D114" s="6">
        <v>728</v>
      </c>
      <c r="E114" s="6">
        <v>751</v>
      </c>
      <c r="F114" s="6">
        <v>1.0322</v>
      </c>
      <c r="G114" s="6">
        <v>1.9800000000000002E-2</v>
      </c>
      <c r="H114" s="6">
        <v>0.99339999999999995</v>
      </c>
      <c r="I114" s="6">
        <v>1.071</v>
      </c>
      <c r="J114" s="105"/>
      <c r="K114" s="105"/>
    </row>
    <row r="115" spans="1:11" s="7" customFormat="1" ht="30" customHeight="1" x14ac:dyDescent="0.25">
      <c r="A115" s="10" t="s">
        <v>288</v>
      </c>
      <c r="B115" s="10" t="s">
        <v>289</v>
      </c>
      <c r="C115" s="10" t="s">
        <v>290</v>
      </c>
      <c r="D115" s="6">
        <v>211</v>
      </c>
      <c r="E115" s="6">
        <v>211</v>
      </c>
      <c r="F115" s="6">
        <v>1.0011000000000001</v>
      </c>
      <c r="G115" s="6">
        <v>7.7999999999999996E-3</v>
      </c>
      <c r="H115" s="6">
        <v>0.98570000000000002</v>
      </c>
      <c r="I115" s="6">
        <v>1.0165</v>
      </c>
      <c r="J115" s="105"/>
      <c r="K115" s="105"/>
    </row>
    <row r="116" spans="1:11" s="7" customFormat="1" ht="28.5" customHeight="1" x14ac:dyDescent="0.25">
      <c r="A116" s="4" t="s">
        <v>291</v>
      </c>
      <c r="B116" s="4" t="s">
        <v>292</v>
      </c>
      <c r="C116" s="4" t="s">
        <v>293</v>
      </c>
      <c r="D116" s="9">
        <v>186</v>
      </c>
      <c r="E116" s="9">
        <v>196</v>
      </c>
      <c r="F116" s="9">
        <v>1.0517000000000001</v>
      </c>
      <c r="G116" s="9">
        <v>2.63E-2</v>
      </c>
      <c r="H116" s="9">
        <v>1.0001</v>
      </c>
      <c r="I116" s="9">
        <v>1.1032</v>
      </c>
      <c r="J116" s="105"/>
      <c r="K116" s="105"/>
    </row>
    <row r="117" spans="1:11" s="7" customFormat="1" ht="41.25" customHeight="1" x14ac:dyDescent="0.25">
      <c r="A117" s="4" t="s">
        <v>294</v>
      </c>
      <c r="B117" s="4" t="s">
        <v>295</v>
      </c>
      <c r="C117" s="4" t="s">
        <v>296</v>
      </c>
      <c r="D117" s="9">
        <v>711</v>
      </c>
      <c r="E117" s="9">
        <v>964</v>
      </c>
      <c r="F117" s="9">
        <v>1.3552</v>
      </c>
      <c r="G117" s="9">
        <v>1.66E-2</v>
      </c>
      <c r="H117" s="9">
        <v>1.3227</v>
      </c>
      <c r="I117" s="9">
        <v>1.3876999999999999</v>
      </c>
      <c r="J117" s="105"/>
      <c r="K117" s="105"/>
    </row>
    <row r="118" spans="1:11" s="7" customFormat="1" ht="30" customHeight="1" x14ac:dyDescent="0.25">
      <c r="A118" s="4" t="s">
        <v>297</v>
      </c>
      <c r="B118" s="4" t="s">
        <v>298</v>
      </c>
      <c r="C118" s="4" t="s">
        <v>299</v>
      </c>
      <c r="D118" s="8">
        <v>2906</v>
      </c>
      <c r="E118" s="8">
        <v>2937</v>
      </c>
      <c r="F118" s="9">
        <v>1.0105999999999999</v>
      </c>
      <c r="G118" s="9">
        <v>7.1000000000000004E-3</v>
      </c>
      <c r="H118" s="9">
        <v>0.99660000000000004</v>
      </c>
      <c r="I118" s="9">
        <v>1.0246</v>
      </c>
      <c r="J118" s="105"/>
      <c r="K118" s="105"/>
    </row>
    <row r="119" spans="1:11" s="7" customFormat="1" ht="26.25" customHeight="1" x14ac:dyDescent="0.25">
      <c r="A119" s="10" t="s">
        <v>300</v>
      </c>
      <c r="B119" s="10" t="s">
        <v>301</v>
      </c>
      <c r="C119" s="10" t="s">
        <v>302</v>
      </c>
      <c r="D119" s="5">
        <v>2120</v>
      </c>
      <c r="E119" s="5">
        <v>2223</v>
      </c>
      <c r="F119" s="6">
        <v>1.0487</v>
      </c>
      <c r="G119" s="6">
        <v>1.01E-2</v>
      </c>
      <c r="H119" s="6">
        <v>1.0288999999999999</v>
      </c>
      <c r="I119" s="6">
        <v>1.0684</v>
      </c>
      <c r="J119" s="105"/>
      <c r="K119" s="105"/>
    </row>
    <row r="120" spans="1:11" s="7" customFormat="1" ht="26.25" customHeight="1" x14ac:dyDescent="0.25">
      <c r="A120" s="10" t="s">
        <v>303</v>
      </c>
      <c r="B120" s="10" t="s">
        <v>304</v>
      </c>
      <c r="C120" s="10" t="s">
        <v>305</v>
      </c>
      <c r="D120" s="6" t="s">
        <v>20</v>
      </c>
      <c r="E120" s="6" t="s">
        <v>20</v>
      </c>
      <c r="F120" s="6" t="s">
        <v>20</v>
      </c>
      <c r="G120" s="6" t="s">
        <v>20</v>
      </c>
      <c r="H120" s="6" t="s">
        <v>20</v>
      </c>
      <c r="I120" s="6" t="s">
        <v>20</v>
      </c>
      <c r="J120" s="105"/>
      <c r="K120" s="105"/>
    </row>
    <row r="121" spans="1:11" s="7" customFormat="1" ht="45" customHeight="1" x14ac:dyDescent="0.25">
      <c r="A121" s="10" t="s">
        <v>306</v>
      </c>
      <c r="B121" s="10" t="s">
        <v>307</v>
      </c>
      <c r="C121" s="10" t="s">
        <v>308</v>
      </c>
      <c r="D121" s="6">
        <v>53</v>
      </c>
      <c r="E121" s="6">
        <v>31</v>
      </c>
      <c r="F121" s="6">
        <v>0.57550000000000001</v>
      </c>
      <c r="G121" s="6">
        <v>5.8900000000000001E-2</v>
      </c>
      <c r="H121" s="6">
        <v>0.46</v>
      </c>
      <c r="I121" s="6">
        <v>0.69089999999999996</v>
      </c>
      <c r="J121" s="105"/>
      <c r="K121" s="105"/>
    </row>
    <row r="122" spans="1:11" s="7" customFormat="1" ht="15.75" customHeight="1" x14ac:dyDescent="0.25">
      <c r="A122" s="10" t="s">
        <v>309</v>
      </c>
      <c r="B122" s="10" t="s">
        <v>310</v>
      </c>
      <c r="C122" s="10" t="s">
        <v>311</v>
      </c>
      <c r="D122" s="5">
        <v>2050</v>
      </c>
      <c r="E122" s="5">
        <v>2186</v>
      </c>
      <c r="F122" s="6">
        <v>1.0663</v>
      </c>
      <c r="G122" s="6">
        <v>1.06E-2</v>
      </c>
      <c r="H122" s="6">
        <v>1.0456000000000001</v>
      </c>
      <c r="I122" s="6">
        <v>1.0871</v>
      </c>
      <c r="J122" s="105"/>
      <c r="K122" s="105"/>
    </row>
    <row r="123" spans="1:11" s="7" customFormat="1" ht="15.75" customHeight="1" x14ac:dyDescent="0.25">
      <c r="A123" s="10" t="s">
        <v>312</v>
      </c>
      <c r="B123" s="10" t="s">
        <v>313</v>
      </c>
      <c r="C123" s="10" t="s">
        <v>314</v>
      </c>
      <c r="D123" s="6" t="s">
        <v>20</v>
      </c>
      <c r="E123" s="6" t="s">
        <v>20</v>
      </c>
      <c r="F123" s="6" t="s">
        <v>20</v>
      </c>
      <c r="G123" s="6" t="s">
        <v>20</v>
      </c>
      <c r="H123" s="6" t="s">
        <v>20</v>
      </c>
      <c r="I123" s="6" t="s">
        <v>20</v>
      </c>
      <c r="J123" s="105"/>
      <c r="K123" s="105"/>
    </row>
    <row r="124" spans="1:11" s="7" customFormat="1" ht="15.75" customHeight="1" x14ac:dyDescent="0.25">
      <c r="A124" s="10">
        <v>590</v>
      </c>
      <c r="B124" s="10" t="s">
        <v>315</v>
      </c>
      <c r="C124" s="10" t="s">
        <v>316</v>
      </c>
      <c r="D124" s="6">
        <v>71</v>
      </c>
      <c r="E124" s="6">
        <v>71</v>
      </c>
      <c r="F124" s="6">
        <v>0.99670000000000003</v>
      </c>
      <c r="G124" s="6">
        <v>2.3300000000000001E-2</v>
      </c>
      <c r="H124" s="6">
        <v>0.95099999999999996</v>
      </c>
      <c r="I124" s="6">
        <v>1.0425</v>
      </c>
      <c r="J124" s="105"/>
      <c r="K124" s="105"/>
    </row>
    <row r="125" spans="1:11" s="7" customFormat="1" ht="15.75" customHeight="1" x14ac:dyDescent="0.25">
      <c r="A125" s="10">
        <v>600</v>
      </c>
      <c r="B125" s="10" t="s">
        <v>317</v>
      </c>
      <c r="C125" s="10" t="s">
        <v>318</v>
      </c>
      <c r="D125" s="6">
        <v>32</v>
      </c>
      <c r="E125" s="6">
        <v>40</v>
      </c>
      <c r="F125" s="6">
        <v>1.2422</v>
      </c>
      <c r="G125" s="6">
        <v>5.8999999999999997E-2</v>
      </c>
      <c r="H125" s="6">
        <v>1.1266</v>
      </c>
      <c r="I125" s="6">
        <v>1.3577999999999999</v>
      </c>
      <c r="J125" s="105"/>
      <c r="K125" s="105"/>
    </row>
    <row r="126" spans="1:11" s="7" customFormat="1" ht="29.25" customHeight="1" x14ac:dyDescent="0.25">
      <c r="A126" s="10" t="s">
        <v>319</v>
      </c>
      <c r="B126" s="10" t="s">
        <v>320</v>
      </c>
      <c r="C126" s="10" t="s">
        <v>321</v>
      </c>
      <c r="D126" s="6" t="s">
        <v>20</v>
      </c>
      <c r="E126" s="6" t="s">
        <v>20</v>
      </c>
      <c r="F126" s="6" t="s">
        <v>20</v>
      </c>
      <c r="G126" s="6" t="s">
        <v>20</v>
      </c>
      <c r="H126" s="6" t="s">
        <v>20</v>
      </c>
      <c r="I126" s="6" t="s">
        <v>20</v>
      </c>
      <c r="J126" s="105"/>
      <c r="K126" s="105"/>
    </row>
    <row r="127" spans="1:11" s="7" customFormat="1" ht="30" customHeight="1" x14ac:dyDescent="0.25">
      <c r="A127" s="4" t="s">
        <v>322</v>
      </c>
      <c r="B127" s="4" t="s">
        <v>323</v>
      </c>
      <c r="C127" s="4" t="s">
        <v>324</v>
      </c>
      <c r="D127" s="9" t="s">
        <v>20</v>
      </c>
      <c r="E127" s="9" t="s">
        <v>20</v>
      </c>
      <c r="F127" s="9" t="s">
        <v>20</v>
      </c>
      <c r="G127" s="9" t="s">
        <v>20</v>
      </c>
      <c r="H127" s="9" t="s">
        <v>20</v>
      </c>
      <c r="I127" s="9" t="s">
        <v>20</v>
      </c>
      <c r="J127" s="105"/>
      <c r="K127" s="105"/>
    </row>
    <row r="128" spans="1:11" s="7" customFormat="1" ht="15.75" customHeight="1" x14ac:dyDescent="0.25">
      <c r="A128" s="10" t="s">
        <v>325</v>
      </c>
      <c r="B128" s="10" t="s">
        <v>326</v>
      </c>
      <c r="C128" s="10" t="s">
        <v>327</v>
      </c>
      <c r="D128" s="6">
        <v>0</v>
      </c>
      <c r="E128" s="6">
        <v>0</v>
      </c>
      <c r="F128" s="6" t="s">
        <v>13</v>
      </c>
      <c r="G128" s="6" t="s">
        <v>13</v>
      </c>
      <c r="H128" s="6" t="s">
        <v>13</v>
      </c>
      <c r="I128" s="6" t="s">
        <v>13</v>
      </c>
      <c r="J128" s="105"/>
      <c r="K128" s="105"/>
    </row>
    <row r="129" spans="1:11" s="7" customFormat="1" ht="26.25" customHeight="1" x14ac:dyDescent="0.25">
      <c r="A129" s="10" t="s">
        <v>328</v>
      </c>
      <c r="B129" s="10" t="s">
        <v>329</v>
      </c>
      <c r="C129" s="10" t="s">
        <v>330</v>
      </c>
      <c r="D129" s="6" t="s">
        <v>20</v>
      </c>
      <c r="E129" s="6" t="s">
        <v>20</v>
      </c>
      <c r="F129" s="6" t="s">
        <v>20</v>
      </c>
      <c r="G129" s="6" t="s">
        <v>20</v>
      </c>
      <c r="H129" s="6" t="s">
        <v>20</v>
      </c>
      <c r="I129" s="6" t="s">
        <v>20</v>
      </c>
      <c r="J129" s="105"/>
      <c r="K129" s="105"/>
    </row>
    <row r="130" spans="1:11" s="7" customFormat="1" ht="27.75" customHeight="1" x14ac:dyDescent="0.25">
      <c r="A130" s="4" t="s">
        <v>331</v>
      </c>
      <c r="B130" s="4" t="s">
        <v>332</v>
      </c>
      <c r="C130" s="4" t="s">
        <v>333</v>
      </c>
      <c r="D130" s="9">
        <v>599</v>
      </c>
      <c r="E130" s="9">
        <v>612</v>
      </c>
      <c r="F130" s="9">
        <v>1.0225</v>
      </c>
      <c r="G130" s="9">
        <v>1.15E-2</v>
      </c>
      <c r="H130" s="9">
        <v>1.0001</v>
      </c>
      <c r="I130" s="9">
        <v>1.0449999999999999</v>
      </c>
      <c r="J130" s="105"/>
      <c r="K130" s="105"/>
    </row>
    <row r="131" spans="1:11" s="7" customFormat="1" ht="41.25" customHeight="1" x14ac:dyDescent="0.25">
      <c r="A131" s="4" t="s">
        <v>334</v>
      </c>
      <c r="B131" s="4" t="s">
        <v>335</v>
      </c>
      <c r="C131" s="4" t="s">
        <v>336</v>
      </c>
      <c r="D131" s="9">
        <v>658</v>
      </c>
      <c r="E131" s="9">
        <v>601</v>
      </c>
      <c r="F131" s="9">
        <v>0.91279999999999994</v>
      </c>
      <c r="G131" s="9">
        <v>1.3899999999999999E-2</v>
      </c>
      <c r="H131" s="9">
        <v>0.88560000000000005</v>
      </c>
      <c r="I131" s="9">
        <v>0.94</v>
      </c>
      <c r="J131" s="105"/>
      <c r="K131" s="105"/>
    </row>
    <row r="132" spans="1:11" s="7" customFormat="1" ht="41.25" customHeight="1" x14ac:dyDescent="0.25">
      <c r="A132" s="4" t="s">
        <v>337</v>
      </c>
      <c r="B132" s="4" t="s">
        <v>338</v>
      </c>
      <c r="C132" s="4" t="s">
        <v>339</v>
      </c>
      <c r="D132" s="8">
        <v>2609</v>
      </c>
      <c r="E132" s="8">
        <v>2626</v>
      </c>
      <c r="F132" s="9">
        <v>1.0066999999999999</v>
      </c>
      <c r="G132" s="9">
        <v>6.4000000000000003E-3</v>
      </c>
      <c r="H132" s="9">
        <v>0.99409999999999998</v>
      </c>
      <c r="I132" s="9">
        <v>1.0192000000000001</v>
      </c>
      <c r="J132" s="105"/>
      <c r="K132" s="105"/>
    </row>
    <row r="133" spans="1:11" s="7" customFormat="1" ht="15.75" customHeight="1" x14ac:dyDescent="0.25">
      <c r="A133" s="10">
        <v>798</v>
      </c>
      <c r="B133" s="10" t="s">
        <v>340</v>
      </c>
      <c r="C133" s="10" t="s">
        <v>341</v>
      </c>
      <c r="D133" s="6">
        <v>97</v>
      </c>
      <c r="E133" s="6">
        <v>97</v>
      </c>
      <c r="F133" s="6">
        <v>1</v>
      </c>
      <c r="G133" s="6">
        <v>0</v>
      </c>
      <c r="H133" s="6" t="s">
        <v>13</v>
      </c>
      <c r="I133" s="6" t="s">
        <v>13</v>
      </c>
      <c r="J133" s="105"/>
      <c r="K133" s="105"/>
    </row>
    <row r="134" spans="1:11" s="7" customFormat="1" ht="26.25" customHeight="1" x14ac:dyDescent="0.25">
      <c r="A134" s="10" t="s">
        <v>342</v>
      </c>
      <c r="B134" s="10" t="s">
        <v>343</v>
      </c>
      <c r="C134" s="10" t="s">
        <v>344</v>
      </c>
      <c r="D134" s="5">
        <v>2512</v>
      </c>
      <c r="E134" s="5">
        <v>2529</v>
      </c>
      <c r="F134" s="6">
        <v>1.0068999999999999</v>
      </c>
      <c r="G134" s="6">
        <v>6.7000000000000002E-3</v>
      </c>
      <c r="H134" s="6">
        <v>0.99390000000000001</v>
      </c>
      <c r="I134" s="6">
        <v>1.02</v>
      </c>
      <c r="J134" s="105"/>
      <c r="K134" s="105"/>
    </row>
    <row r="135" spans="1:11" s="7" customFormat="1" ht="15.75" customHeight="1" x14ac:dyDescent="0.25">
      <c r="A135" s="10" t="s">
        <v>345</v>
      </c>
      <c r="B135" s="10" t="s">
        <v>345</v>
      </c>
      <c r="C135" s="10" t="s">
        <v>346</v>
      </c>
      <c r="D135" s="5">
        <v>12157</v>
      </c>
      <c r="E135" s="5">
        <v>11771</v>
      </c>
      <c r="F135" s="6">
        <v>0.96819999999999995</v>
      </c>
      <c r="G135" s="6">
        <v>7.9000000000000008E-3</v>
      </c>
      <c r="H135" s="6">
        <v>0.95279999999999998</v>
      </c>
      <c r="I135" s="6">
        <v>0.98370000000000002</v>
      </c>
      <c r="J135" s="105"/>
      <c r="K135" s="105"/>
    </row>
    <row r="136" spans="1:11" s="7" customFormat="1" ht="26.25" customHeight="1" x14ac:dyDescent="0.25">
      <c r="A136" s="4" t="s">
        <v>347</v>
      </c>
      <c r="B136" s="4" t="s">
        <v>348</v>
      </c>
      <c r="C136" s="4" t="s">
        <v>349</v>
      </c>
      <c r="D136" s="8">
        <v>7726</v>
      </c>
      <c r="E136" s="8">
        <v>7870</v>
      </c>
      <c r="F136" s="9">
        <v>1.0185999999999999</v>
      </c>
      <c r="G136" s="9">
        <v>1.46E-2</v>
      </c>
      <c r="H136" s="9">
        <v>0.99</v>
      </c>
      <c r="I136" s="9">
        <v>1.0470999999999999</v>
      </c>
      <c r="J136" s="105"/>
      <c r="K136" s="105"/>
    </row>
    <row r="137" spans="1:11" s="7" customFormat="1" ht="26.25" customHeight="1" x14ac:dyDescent="0.25">
      <c r="A137" s="10" t="s">
        <v>350</v>
      </c>
      <c r="B137" s="10" t="s">
        <v>351</v>
      </c>
      <c r="C137" s="10" t="s">
        <v>352</v>
      </c>
      <c r="D137" s="5">
        <v>5416</v>
      </c>
      <c r="E137" s="5">
        <v>5593</v>
      </c>
      <c r="F137" s="6">
        <v>1.0327</v>
      </c>
      <c r="G137" s="6">
        <v>2.07E-2</v>
      </c>
      <c r="H137" s="6">
        <v>0.99219999999999997</v>
      </c>
      <c r="I137" s="6">
        <v>1.0730999999999999</v>
      </c>
      <c r="J137" s="105"/>
      <c r="K137" s="105"/>
    </row>
    <row r="138" spans="1:11" s="7" customFormat="1" ht="26.25" customHeight="1" x14ac:dyDescent="0.25">
      <c r="A138" s="10" t="s">
        <v>353</v>
      </c>
      <c r="B138" s="10" t="s">
        <v>354</v>
      </c>
      <c r="C138" s="10" t="s">
        <v>355</v>
      </c>
      <c r="D138" s="5">
        <v>2102</v>
      </c>
      <c r="E138" s="5">
        <v>2105</v>
      </c>
      <c r="F138" s="6">
        <v>1.0016</v>
      </c>
      <c r="G138" s="6">
        <v>3.5000000000000001E-3</v>
      </c>
      <c r="H138" s="6">
        <v>0.99470000000000003</v>
      </c>
      <c r="I138" s="6">
        <v>1.0085</v>
      </c>
      <c r="J138" s="105"/>
      <c r="K138" s="105"/>
    </row>
    <row r="139" spans="1:11" s="7" customFormat="1" ht="119.25" customHeight="1" x14ac:dyDescent="0.25">
      <c r="A139" s="10" t="s">
        <v>356</v>
      </c>
      <c r="B139" s="10" t="s">
        <v>357</v>
      </c>
      <c r="C139" s="10" t="s">
        <v>358</v>
      </c>
      <c r="D139" s="5">
        <v>1930</v>
      </c>
      <c r="E139" s="5">
        <v>1894</v>
      </c>
      <c r="F139" s="6">
        <v>0.98129999999999995</v>
      </c>
      <c r="G139" s="6">
        <v>5.4999999999999997E-3</v>
      </c>
      <c r="H139" s="6">
        <v>0.97050000000000003</v>
      </c>
      <c r="I139" s="6">
        <v>0.99219999999999997</v>
      </c>
      <c r="J139" s="105"/>
      <c r="K139" s="105"/>
    </row>
    <row r="140" spans="1:11" s="7" customFormat="1" ht="118.5" customHeight="1" x14ac:dyDescent="0.25">
      <c r="A140" s="10" t="s">
        <v>359</v>
      </c>
      <c r="B140" s="10" t="s">
        <v>360</v>
      </c>
      <c r="C140" s="10" t="s">
        <v>361</v>
      </c>
      <c r="D140" s="6">
        <v>29</v>
      </c>
      <c r="E140" s="6">
        <v>67</v>
      </c>
      <c r="F140" s="6">
        <v>2.3161</v>
      </c>
      <c r="G140" s="6">
        <v>0.1492</v>
      </c>
      <c r="H140" s="6">
        <v>2.0236000000000001</v>
      </c>
      <c r="I140" s="6">
        <v>2.6086</v>
      </c>
      <c r="J140" s="105"/>
      <c r="K140" s="105"/>
    </row>
    <row r="141" spans="1:11" s="7" customFormat="1" ht="40.5" customHeight="1" x14ac:dyDescent="0.25">
      <c r="A141" s="10" t="s">
        <v>362</v>
      </c>
      <c r="B141" s="10" t="s">
        <v>363</v>
      </c>
      <c r="C141" s="10" t="s">
        <v>364</v>
      </c>
      <c r="D141" s="6">
        <v>143</v>
      </c>
      <c r="E141" s="6">
        <v>144</v>
      </c>
      <c r="F141" s="6">
        <v>1.0091000000000001</v>
      </c>
      <c r="G141" s="6">
        <v>5.0200000000000002E-2</v>
      </c>
      <c r="H141" s="6">
        <v>0.91069999999999995</v>
      </c>
      <c r="I141" s="6">
        <v>1.1073999999999999</v>
      </c>
      <c r="J141" s="105"/>
      <c r="K141" s="105"/>
    </row>
    <row r="142" spans="1:11" s="7" customFormat="1" ht="27" customHeight="1" x14ac:dyDescent="0.25">
      <c r="A142" s="10" t="s">
        <v>365</v>
      </c>
      <c r="B142" s="10" t="s">
        <v>366</v>
      </c>
      <c r="C142" s="10" t="s">
        <v>367</v>
      </c>
      <c r="D142" s="5">
        <v>3314</v>
      </c>
      <c r="E142" s="5">
        <v>3488</v>
      </c>
      <c r="F142" s="6">
        <v>1.0524</v>
      </c>
      <c r="G142" s="6">
        <v>3.3799999999999997E-2</v>
      </c>
      <c r="H142" s="6">
        <v>0.98619999999999997</v>
      </c>
      <c r="I142" s="6">
        <v>1.1185</v>
      </c>
      <c r="J142" s="105"/>
      <c r="K142" s="105"/>
    </row>
    <row r="143" spans="1:11" s="7" customFormat="1" ht="15.75" customHeight="1" x14ac:dyDescent="0.25">
      <c r="A143" s="10" t="s">
        <v>368</v>
      </c>
      <c r="B143" s="10" t="s">
        <v>369</v>
      </c>
      <c r="C143" s="10" t="s">
        <v>370</v>
      </c>
      <c r="D143" s="5">
        <v>2089</v>
      </c>
      <c r="E143" s="5">
        <v>1048</v>
      </c>
      <c r="F143" s="6">
        <v>0.50180000000000002</v>
      </c>
      <c r="G143" s="6">
        <v>8.6999999999999994E-3</v>
      </c>
      <c r="H143" s="6">
        <v>0.48480000000000001</v>
      </c>
      <c r="I143" s="6">
        <v>0.51870000000000005</v>
      </c>
      <c r="J143" s="105"/>
      <c r="K143" s="105"/>
    </row>
    <row r="144" spans="1:11" s="7" customFormat="1" ht="15.75" customHeight="1" x14ac:dyDescent="0.25">
      <c r="A144" s="10" t="s">
        <v>371</v>
      </c>
      <c r="B144" s="10" t="s">
        <v>372</v>
      </c>
      <c r="C144" s="10" t="s">
        <v>373</v>
      </c>
      <c r="D144" s="6">
        <v>24</v>
      </c>
      <c r="E144" s="6">
        <v>20</v>
      </c>
      <c r="F144" s="6">
        <v>0.83330000000000004</v>
      </c>
      <c r="G144" s="6">
        <v>0</v>
      </c>
      <c r="H144" s="6" t="s">
        <v>13</v>
      </c>
      <c r="I144" s="6" t="s">
        <v>13</v>
      </c>
      <c r="J144" s="105"/>
      <c r="K144" s="105"/>
    </row>
    <row r="145" spans="1:11" s="7" customFormat="1" ht="34.5" customHeight="1" x14ac:dyDescent="0.25">
      <c r="A145" s="10" t="s">
        <v>374</v>
      </c>
      <c r="B145" s="10" t="s">
        <v>375</v>
      </c>
      <c r="C145" s="10" t="s">
        <v>376</v>
      </c>
      <c r="D145" s="6">
        <v>222</v>
      </c>
      <c r="E145" s="6">
        <v>231</v>
      </c>
      <c r="F145" s="6">
        <v>1.0405</v>
      </c>
      <c r="G145" s="6">
        <v>1.9099999999999999E-2</v>
      </c>
      <c r="H145" s="6">
        <v>1.0031000000000001</v>
      </c>
      <c r="I145" s="6">
        <v>1.0780000000000001</v>
      </c>
      <c r="J145" s="105"/>
      <c r="K145" s="105"/>
    </row>
    <row r="146" spans="1:11" s="7" customFormat="1" ht="34.5" customHeight="1" x14ac:dyDescent="0.25">
      <c r="A146" s="10" t="s">
        <v>377</v>
      </c>
      <c r="B146" s="10" t="s">
        <v>378</v>
      </c>
      <c r="C146" s="10" t="s">
        <v>379</v>
      </c>
      <c r="D146" s="6">
        <v>166</v>
      </c>
      <c r="E146" s="6">
        <v>165</v>
      </c>
      <c r="F146" s="6">
        <v>0.99399999999999999</v>
      </c>
      <c r="G146" s="6">
        <v>0</v>
      </c>
      <c r="H146" s="6" t="s">
        <v>13</v>
      </c>
      <c r="I146" s="6" t="s">
        <v>13</v>
      </c>
      <c r="J146" s="105"/>
      <c r="K146" s="105"/>
    </row>
    <row r="147" spans="1:11" s="7" customFormat="1" ht="29.25" customHeight="1" x14ac:dyDescent="0.25">
      <c r="A147" s="10" t="s">
        <v>380</v>
      </c>
      <c r="B147" s="10" t="s">
        <v>381</v>
      </c>
      <c r="C147" s="10" t="s">
        <v>382</v>
      </c>
      <c r="D147" s="6">
        <v>177</v>
      </c>
      <c r="E147" s="6">
        <v>163</v>
      </c>
      <c r="F147" s="6">
        <v>0.91810000000000003</v>
      </c>
      <c r="G147" s="6">
        <v>2.81E-2</v>
      </c>
      <c r="H147" s="6">
        <v>0.86299999999999999</v>
      </c>
      <c r="I147" s="6">
        <v>0.97319999999999995</v>
      </c>
      <c r="J147" s="105"/>
      <c r="K147" s="105"/>
    </row>
    <row r="148" spans="1:11" s="7" customFormat="1" ht="53.25" customHeight="1" x14ac:dyDescent="0.25">
      <c r="A148" s="10" t="s">
        <v>383</v>
      </c>
      <c r="B148" s="10" t="s">
        <v>384</v>
      </c>
      <c r="C148" s="10" t="s">
        <v>385</v>
      </c>
      <c r="D148" s="6">
        <v>636</v>
      </c>
      <c r="E148" s="5">
        <v>1861</v>
      </c>
      <c r="F148" s="6">
        <v>2.9258000000000002</v>
      </c>
      <c r="G148" s="6">
        <v>0.17510000000000001</v>
      </c>
      <c r="H148" s="6">
        <v>2.5827</v>
      </c>
      <c r="I148" s="6">
        <v>3.2690000000000001</v>
      </c>
      <c r="J148" s="105"/>
      <c r="K148" s="105"/>
    </row>
    <row r="149" spans="1:11" s="7" customFormat="1" ht="15.75" customHeight="1" x14ac:dyDescent="0.25">
      <c r="A149" s="10" t="s">
        <v>386</v>
      </c>
      <c r="B149" s="10" t="s">
        <v>387</v>
      </c>
      <c r="C149" s="10" t="s">
        <v>388</v>
      </c>
      <c r="D149" s="5">
        <v>1787</v>
      </c>
      <c r="E149" s="5">
        <v>1787</v>
      </c>
      <c r="F149" s="6">
        <v>1</v>
      </c>
      <c r="G149" s="6">
        <v>0</v>
      </c>
      <c r="H149" s="6" t="s">
        <v>13</v>
      </c>
      <c r="I149" s="6" t="s">
        <v>13</v>
      </c>
      <c r="J149" s="105"/>
      <c r="K149" s="105"/>
    </row>
    <row r="150" spans="1:11" s="7" customFormat="1" ht="27" customHeight="1" x14ac:dyDescent="0.25">
      <c r="A150" s="10" t="s">
        <v>389</v>
      </c>
      <c r="B150" s="10" t="s">
        <v>390</v>
      </c>
      <c r="C150" s="10" t="s">
        <v>391</v>
      </c>
      <c r="D150" s="6">
        <v>513</v>
      </c>
      <c r="E150" s="6">
        <v>498</v>
      </c>
      <c r="F150" s="6">
        <v>0.97140000000000004</v>
      </c>
      <c r="G150" s="6">
        <v>1.78E-2</v>
      </c>
      <c r="H150" s="6">
        <v>0.93640000000000001</v>
      </c>
      <c r="I150" s="6">
        <v>1.0064</v>
      </c>
      <c r="J150" s="105"/>
      <c r="K150" s="105"/>
    </row>
    <row r="151" spans="1:11" s="7" customFormat="1" ht="41.25" customHeight="1" x14ac:dyDescent="0.25">
      <c r="A151" s="10" t="s">
        <v>392</v>
      </c>
      <c r="B151" s="10" t="s">
        <v>393</v>
      </c>
      <c r="C151" s="10" t="s">
        <v>394</v>
      </c>
      <c r="D151" s="5">
        <v>1274</v>
      </c>
      <c r="E151" s="5">
        <v>1289</v>
      </c>
      <c r="F151" s="6">
        <v>1.0115000000000001</v>
      </c>
      <c r="G151" s="6">
        <v>7.1999999999999998E-3</v>
      </c>
      <c r="H151" s="6">
        <v>0.99739999999999995</v>
      </c>
      <c r="I151" s="6">
        <v>1.0256000000000001</v>
      </c>
      <c r="J151" s="105"/>
      <c r="K151" s="105"/>
    </row>
    <row r="152" spans="1:11" s="7" customFormat="1" ht="15" customHeight="1" x14ac:dyDescent="0.25">
      <c r="A152" s="10" t="s">
        <v>395</v>
      </c>
      <c r="B152" s="10" t="s">
        <v>396</v>
      </c>
      <c r="C152" s="10" t="s">
        <v>397</v>
      </c>
      <c r="D152" s="6">
        <v>245</v>
      </c>
      <c r="E152" s="6">
        <v>255</v>
      </c>
      <c r="F152" s="6">
        <v>1.0416000000000001</v>
      </c>
      <c r="G152" s="6">
        <v>1.9099999999999999E-2</v>
      </c>
      <c r="H152" s="6">
        <v>1.0042</v>
      </c>
      <c r="I152" s="6">
        <v>1.079</v>
      </c>
      <c r="J152" s="105"/>
      <c r="K152" s="105"/>
    </row>
    <row r="153" spans="1:11" s="7" customFormat="1" ht="26.25" customHeight="1" x14ac:dyDescent="0.25">
      <c r="A153" s="10" t="s">
        <v>398</v>
      </c>
      <c r="B153" s="10" t="s">
        <v>399</v>
      </c>
      <c r="C153" s="10" t="s">
        <v>400</v>
      </c>
      <c r="D153" s="6">
        <v>65</v>
      </c>
      <c r="E153" s="6">
        <v>60</v>
      </c>
      <c r="F153" s="6">
        <v>0.92310000000000003</v>
      </c>
      <c r="G153" s="6">
        <v>0</v>
      </c>
      <c r="H153" s="6" t="s">
        <v>13</v>
      </c>
      <c r="I153" s="6" t="s">
        <v>13</v>
      </c>
      <c r="J153" s="105"/>
      <c r="K153" s="105"/>
    </row>
    <row r="154" spans="1:11" s="7" customFormat="1" ht="29.25" customHeight="1" x14ac:dyDescent="0.25">
      <c r="A154" s="10" t="s">
        <v>401</v>
      </c>
      <c r="B154" s="10" t="s">
        <v>402</v>
      </c>
      <c r="C154" s="10" t="s">
        <v>403</v>
      </c>
      <c r="D154" s="6">
        <v>180</v>
      </c>
      <c r="E154" s="6">
        <v>195</v>
      </c>
      <c r="F154" s="6">
        <v>1.0844</v>
      </c>
      <c r="G154" s="6">
        <v>2.5999999999999999E-2</v>
      </c>
      <c r="H154" s="6">
        <v>1.0336000000000001</v>
      </c>
      <c r="I154" s="6">
        <v>1.1353</v>
      </c>
      <c r="J154" s="105"/>
      <c r="K154" s="105"/>
    </row>
    <row r="155" spans="1:11" s="7" customFormat="1" ht="21" customHeight="1" x14ac:dyDescent="0.25">
      <c r="A155" s="10" t="s">
        <v>404</v>
      </c>
      <c r="B155" s="10" t="s">
        <v>405</v>
      </c>
      <c r="C155" s="10" t="s">
        <v>406</v>
      </c>
      <c r="D155" s="6" t="s">
        <v>20</v>
      </c>
      <c r="E155" s="6" t="s">
        <v>20</v>
      </c>
      <c r="F155" s="6" t="s">
        <v>20</v>
      </c>
      <c r="G155" s="6" t="s">
        <v>20</v>
      </c>
      <c r="H155" s="6" t="s">
        <v>20</v>
      </c>
      <c r="I155" s="6" t="s">
        <v>20</v>
      </c>
      <c r="J155" s="105"/>
      <c r="K155" s="105"/>
    </row>
    <row r="156" spans="1:11" s="7" customFormat="1" ht="26.25" customHeight="1" x14ac:dyDescent="0.25">
      <c r="A156" s="10" t="s">
        <v>407</v>
      </c>
      <c r="B156" s="10" t="s">
        <v>408</v>
      </c>
      <c r="C156" s="10" t="s">
        <v>409</v>
      </c>
      <c r="D156" s="6">
        <v>175</v>
      </c>
      <c r="E156" s="6">
        <v>150</v>
      </c>
      <c r="F156" s="6">
        <v>0.85570000000000002</v>
      </c>
      <c r="G156" s="6">
        <v>3.0599999999999999E-2</v>
      </c>
      <c r="H156" s="6">
        <v>0.79559999999999997</v>
      </c>
      <c r="I156" s="6">
        <v>0.91579999999999995</v>
      </c>
      <c r="J156" s="105"/>
      <c r="K156" s="105"/>
    </row>
    <row r="157" spans="1:11" s="7" customFormat="1" ht="26.25" customHeight="1" x14ac:dyDescent="0.25">
      <c r="A157" s="10" t="s">
        <v>410</v>
      </c>
      <c r="B157" s="10" t="s">
        <v>411</v>
      </c>
      <c r="C157" s="10" t="s">
        <v>412</v>
      </c>
      <c r="D157" s="6" t="s">
        <v>20</v>
      </c>
      <c r="E157" s="6" t="s">
        <v>20</v>
      </c>
      <c r="F157" s="6" t="s">
        <v>20</v>
      </c>
      <c r="G157" s="6" t="s">
        <v>20</v>
      </c>
      <c r="H157" s="6" t="s">
        <v>20</v>
      </c>
      <c r="I157" s="6" t="s">
        <v>20</v>
      </c>
      <c r="J157" s="105"/>
      <c r="K157" s="105"/>
    </row>
    <row r="158" spans="1:11" s="7" customFormat="1" ht="26.25" customHeight="1" x14ac:dyDescent="0.25">
      <c r="A158" s="10" t="s">
        <v>413</v>
      </c>
      <c r="B158" s="10" t="s">
        <v>414</v>
      </c>
      <c r="C158" s="10" t="s">
        <v>415</v>
      </c>
      <c r="D158" s="6">
        <v>170</v>
      </c>
      <c r="E158" s="6">
        <v>145</v>
      </c>
      <c r="F158" s="6">
        <v>0.85150000000000003</v>
      </c>
      <c r="G158" s="6">
        <v>3.15E-2</v>
      </c>
      <c r="H158" s="6">
        <v>0.78959999999999997</v>
      </c>
      <c r="I158" s="6">
        <v>0.9133</v>
      </c>
      <c r="J158" s="105"/>
      <c r="K158" s="105"/>
    </row>
    <row r="159" spans="1:11" s="7" customFormat="1" ht="15" customHeight="1" x14ac:dyDescent="0.25">
      <c r="A159" s="10" t="s">
        <v>416</v>
      </c>
      <c r="B159" s="10" t="s">
        <v>417</v>
      </c>
      <c r="C159" s="10" t="s">
        <v>418</v>
      </c>
      <c r="D159" s="6">
        <v>0</v>
      </c>
      <c r="E159" s="6">
        <v>0</v>
      </c>
      <c r="F159" s="6" t="s">
        <v>13</v>
      </c>
      <c r="G159" s="6" t="s">
        <v>13</v>
      </c>
      <c r="H159" s="6" t="s">
        <v>13</v>
      </c>
      <c r="I159" s="6" t="s">
        <v>13</v>
      </c>
      <c r="J159" s="105"/>
      <c r="K159" s="105"/>
    </row>
    <row r="160" spans="1:11" s="7" customFormat="1" ht="26.25" customHeight="1" x14ac:dyDescent="0.25">
      <c r="A160" s="10" t="s">
        <v>419</v>
      </c>
      <c r="B160" s="10" t="s">
        <v>420</v>
      </c>
      <c r="C160" s="10" t="s">
        <v>421</v>
      </c>
      <c r="D160" s="6" t="s">
        <v>429</v>
      </c>
      <c r="E160" s="6" t="s">
        <v>430</v>
      </c>
      <c r="F160" s="6" t="s">
        <v>431</v>
      </c>
      <c r="G160" s="6" t="s">
        <v>432</v>
      </c>
      <c r="H160" s="6" t="s">
        <v>433</v>
      </c>
      <c r="I160" s="6" t="s">
        <v>434</v>
      </c>
      <c r="J160" s="105"/>
      <c r="K160" s="105"/>
    </row>
    <row r="161" spans="1:9" x14ac:dyDescent="0.25">
      <c r="A161" s="1" t="s">
        <v>435</v>
      </c>
      <c r="B161" s="1"/>
      <c r="C161" s="1"/>
      <c r="D161" s="1"/>
      <c r="E161" s="1"/>
      <c r="F161" s="1"/>
      <c r="G161" s="1"/>
      <c r="H161" s="1"/>
      <c r="I161" s="1"/>
    </row>
    <row r="162" spans="1:9" ht="56.25" customHeight="1" x14ac:dyDescent="0.25">
      <c r="A162" s="86" t="s">
        <v>436</v>
      </c>
      <c r="B162" s="86"/>
      <c r="C162" s="1"/>
      <c r="D162" s="1"/>
      <c r="E162" s="1"/>
      <c r="F162" s="1"/>
      <c r="G162" s="1"/>
      <c r="H162" s="1"/>
      <c r="I162" s="1"/>
    </row>
    <row r="163" spans="1:9" x14ac:dyDescent="0.25">
      <c r="A163" s="1" t="s">
        <v>437</v>
      </c>
      <c r="B163" s="1"/>
      <c r="C163" s="1"/>
      <c r="D163" s="1"/>
      <c r="E163" s="1"/>
      <c r="F163" s="1"/>
      <c r="G163" s="1"/>
      <c r="H163" s="1"/>
      <c r="I163" s="1"/>
    </row>
    <row r="164" spans="1:9" x14ac:dyDescent="0.25">
      <c r="A164" s="1"/>
      <c r="B164" s="1"/>
      <c r="C164" s="1"/>
      <c r="D164" s="1"/>
      <c r="E164" s="1"/>
      <c r="F164" s="1"/>
      <c r="G164" s="1"/>
      <c r="H164" s="1"/>
      <c r="I164" s="1"/>
    </row>
    <row r="165" spans="1:9" x14ac:dyDescent="0.25">
      <c r="A165" s="1"/>
      <c r="B165" s="1"/>
      <c r="D165" s="1"/>
      <c r="E165" s="1"/>
      <c r="F165" s="1"/>
      <c r="G165" s="1"/>
      <c r="H165" s="1"/>
      <c r="I165" s="1"/>
    </row>
    <row r="166" spans="1:9" x14ac:dyDescent="0.25">
      <c r="A166" s="1"/>
      <c r="B166" s="1"/>
      <c r="C166" s="1"/>
      <c r="D166" s="1"/>
      <c r="E166" s="1"/>
      <c r="F166" s="1"/>
      <c r="G166" s="1"/>
      <c r="H166" s="1"/>
      <c r="I166" s="1"/>
    </row>
  </sheetData>
  <mergeCells count="8">
    <mergeCell ref="A162:B162"/>
    <mergeCell ref="H6:I6"/>
    <mergeCell ref="A6:A7"/>
    <mergeCell ref="B6:B7"/>
    <mergeCell ref="C6:C7"/>
    <mergeCell ref="D6:E6"/>
    <mergeCell ref="F6:F7"/>
    <mergeCell ref="G6:G7"/>
  </mergeCells>
  <pageMargins left="0.70866141732283472" right="0.70866141732283472" top="0.74803149606299213" bottom="0.74803149606299213" header="0.31496062992125984" footer="0.31496062992125984"/>
  <pageSetup paperSize="9" scale="48"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5"/>
  <sheetViews>
    <sheetView zoomScaleNormal="100" zoomScaleSheetLayoutView="100" workbookViewId="0">
      <selection activeCell="B1" sqref="B1"/>
    </sheetView>
  </sheetViews>
  <sheetFormatPr defaultColWidth="9.140625" defaultRowHeight="12.75" x14ac:dyDescent="0.2"/>
  <cols>
    <col min="1" max="1" width="31.5703125" style="1" customWidth="1"/>
    <col min="2" max="16384" width="9.140625" style="1"/>
  </cols>
  <sheetData>
    <row r="1" spans="1:3" x14ac:dyDescent="0.2">
      <c r="A1" s="3" t="s">
        <v>544</v>
      </c>
    </row>
    <row r="3" spans="1:3" x14ac:dyDescent="0.2">
      <c r="A3" s="3" t="s">
        <v>537</v>
      </c>
    </row>
    <row r="4" spans="1:3" x14ac:dyDescent="0.2">
      <c r="A4" s="3"/>
    </row>
    <row r="5" spans="1:3" x14ac:dyDescent="0.2">
      <c r="A5" s="17" t="s">
        <v>447</v>
      </c>
      <c r="B5" s="20" t="s">
        <v>448</v>
      </c>
      <c r="C5" s="20" t="s">
        <v>449</v>
      </c>
    </row>
    <row r="6" spans="1:3" x14ac:dyDescent="0.2">
      <c r="A6" s="13" t="s">
        <v>450</v>
      </c>
      <c r="B6" s="11">
        <v>63783</v>
      </c>
      <c r="C6" s="12">
        <f>B6/B$26</f>
        <v>0.21699990814170672</v>
      </c>
    </row>
    <row r="7" spans="1:3" x14ac:dyDescent="0.2">
      <c r="A7" s="13" t="s">
        <v>451</v>
      </c>
      <c r="B7" s="11">
        <v>25522</v>
      </c>
      <c r="C7" s="12">
        <f t="shared" ref="C7:C25" si="0">B7/B$26</f>
        <v>8.6829902255971633E-2</v>
      </c>
    </row>
    <row r="8" spans="1:3" x14ac:dyDescent="0.2">
      <c r="A8" s="13" t="s">
        <v>452</v>
      </c>
      <c r="B8" s="11">
        <v>39389</v>
      </c>
      <c r="C8" s="12">
        <f t="shared" si="0"/>
        <v>0.13400764124913669</v>
      </c>
    </row>
    <row r="9" spans="1:3" x14ac:dyDescent="0.2">
      <c r="A9" s="13" t="s">
        <v>453</v>
      </c>
      <c r="B9" s="11">
        <v>17223</v>
      </c>
      <c r="C9" s="12">
        <f t="shared" si="0"/>
        <v>5.8595384631086884E-2</v>
      </c>
    </row>
    <row r="10" spans="1:3" x14ac:dyDescent="0.2">
      <c r="A10" s="13" t="s">
        <v>455</v>
      </c>
      <c r="B10" s="11">
        <v>55356</v>
      </c>
      <c r="C10" s="12">
        <f t="shared" si="0"/>
        <v>0.18832991416352818</v>
      </c>
    </row>
    <row r="11" spans="1:3" x14ac:dyDescent="0.2">
      <c r="A11" s="13" t="s">
        <v>454</v>
      </c>
      <c r="B11" s="11">
        <v>2486</v>
      </c>
      <c r="C11" s="12">
        <f t="shared" si="0"/>
        <v>8.4577672991280259E-3</v>
      </c>
    </row>
    <row r="12" spans="1:3" x14ac:dyDescent="0.2">
      <c r="A12" s="13" t="s">
        <v>456</v>
      </c>
      <c r="B12" s="11">
        <v>3257</v>
      </c>
      <c r="C12" s="12">
        <f t="shared" si="0"/>
        <v>1.1080831895921151E-2</v>
      </c>
    </row>
    <row r="13" spans="1:3" x14ac:dyDescent="0.2">
      <c r="A13" s="13" t="s">
        <v>457</v>
      </c>
      <c r="B13" s="11">
        <v>7546</v>
      </c>
      <c r="C13" s="12">
        <f t="shared" si="0"/>
        <v>2.5672691890273568E-2</v>
      </c>
    </row>
    <row r="14" spans="1:3" x14ac:dyDescent="0.2">
      <c r="A14" s="13" t="s">
        <v>458</v>
      </c>
      <c r="B14" s="11">
        <v>3391</v>
      </c>
      <c r="C14" s="12">
        <f t="shared" si="0"/>
        <v>1.1536721203275599E-2</v>
      </c>
    </row>
    <row r="15" spans="1:3" x14ac:dyDescent="0.2">
      <c r="A15" s="13" t="s">
        <v>459</v>
      </c>
      <c r="B15" s="11">
        <v>8301</v>
      </c>
      <c r="C15" s="12">
        <f t="shared" si="0"/>
        <v>2.8241321942904969E-2</v>
      </c>
    </row>
    <row r="16" spans="1:3" x14ac:dyDescent="0.2">
      <c r="A16" s="13" t="s">
        <v>488</v>
      </c>
      <c r="B16" s="11">
        <v>4638</v>
      </c>
      <c r="C16" s="12">
        <f t="shared" si="0"/>
        <v>1.5779213488880044E-2</v>
      </c>
    </row>
    <row r="17" spans="1:3" x14ac:dyDescent="0.2">
      <c r="A17" s="13" t="s">
        <v>460</v>
      </c>
      <c r="B17" s="11">
        <v>33012</v>
      </c>
      <c r="C17" s="12">
        <f t="shared" si="0"/>
        <v>0.11231207324167918</v>
      </c>
    </row>
    <row r="18" spans="1:3" x14ac:dyDescent="0.2">
      <c r="A18" s="13" t="s">
        <v>461</v>
      </c>
      <c r="B18" s="11">
        <v>7632</v>
      </c>
      <c r="C18" s="12">
        <f t="shared" si="0"/>
        <v>2.5965277565142841E-2</v>
      </c>
    </row>
    <row r="19" spans="1:3" x14ac:dyDescent="0.2">
      <c r="A19" s="13" t="s">
        <v>462</v>
      </c>
      <c r="B19" s="11">
        <v>2016</v>
      </c>
      <c r="C19" s="12">
        <f t="shared" si="0"/>
        <v>6.858752564377354E-3</v>
      </c>
    </row>
    <row r="20" spans="1:3" x14ac:dyDescent="0.2">
      <c r="A20" s="13" t="s">
        <v>463</v>
      </c>
      <c r="B20" s="11">
        <v>1427</v>
      </c>
      <c r="C20" s="12">
        <f t="shared" si="0"/>
        <v>4.8548809074238511E-3</v>
      </c>
    </row>
    <row r="21" spans="1:3" x14ac:dyDescent="0.2">
      <c r="A21" s="13" t="s">
        <v>464</v>
      </c>
      <c r="B21" s="11">
        <v>7288</v>
      </c>
      <c r="C21" s="12">
        <f t="shared" si="0"/>
        <v>2.4794934865665752E-2</v>
      </c>
    </row>
    <row r="22" spans="1:3" x14ac:dyDescent="0.2">
      <c r="A22" s="13" t="s">
        <v>465</v>
      </c>
      <c r="B22" s="11">
        <v>4502</v>
      </c>
      <c r="C22" s="12">
        <f t="shared" si="0"/>
        <v>1.5316519863505381E-2</v>
      </c>
    </row>
    <row r="23" spans="1:3" x14ac:dyDescent="0.2">
      <c r="A23" s="13" t="s">
        <v>466</v>
      </c>
      <c r="B23" s="11">
        <v>629</v>
      </c>
      <c r="C23" s="12">
        <f t="shared" si="0"/>
        <v>2.1399580173578152E-3</v>
      </c>
    </row>
    <row r="24" spans="1:3" x14ac:dyDescent="0.2">
      <c r="A24" s="13" t="s">
        <v>467</v>
      </c>
      <c r="B24" s="11">
        <v>617</v>
      </c>
      <c r="C24" s="12">
        <f t="shared" si="0"/>
        <v>2.0991321092365214E-3</v>
      </c>
    </row>
    <row r="25" spans="1:3" x14ac:dyDescent="0.2">
      <c r="A25" s="14" t="s">
        <v>468</v>
      </c>
      <c r="B25" s="15">
        <v>5916</v>
      </c>
      <c r="C25" s="16">
        <f t="shared" si="0"/>
        <v>2.0127172703797831E-2</v>
      </c>
    </row>
    <row r="26" spans="1:3" x14ac:dyDescent="0.2">
      <c r="A26" s="17" t="s">
        <v>441</v>
      </c>
      <c r="B26" s="18">
        <f>SUM(B6:B25)</f>
        <v>293931</v>
      </c>
      <c r="C26" s="19"/>
    </row>
    <row r="27" spans="1:3" x14ac:dyDescent="0.2">
      <c r="A27" s="47" t="s">
        <v>533</v>
      </c>
      <c r="B27" s="59"/>
      <c r="C27" s="47"/>
    </row>
    <row r="62" spans="1:5" x14ac:dyDescent="0.2">
      <c r="A62" s="48" t="s">
        <v>447</v>
      </c>
      <c r="B62" s="21" t="s">
        <v>511</v>
      </c>
      <c r="C62" s="48" t="s">
        <v>512</v>
      </c>
      <c r="D62" s="48" t="s">
        <v>441</v>
      </c>
    </row>
    <row r="63" spans="1:5" x14ac:dyDescent="0.2">
      <c r="A63" s="13" t="s">
        <v>450</v>
      </c>
      <c r="B63" s="41">
        <v>35929</v>
      </c>
      <c r="C63" s="49">
        <v>27854</v>
      </c>
      <c r="D63" s="41">
        <f t="shared" ref="D63:D82" si="1">B63+C63</f>
        <v>63783</v>
      </c>
      <c r="E63" s="51"/>
    </row>
    <row r="64" spans="1:5" x14ac:dyDescent="0.2">
      <c r="A64" s="13" t="s">
        <v>451</v>
      </c>
      <c r="B64" s="41">
        <v>9798</v>
      </c>
      <c r="C64" s="49">
        <v>15724</v>
      </c>
      <c r="D64" s="41">
        <f t="shared" si="1"/>
        <v>25522</v>
      </c>
      <c r="E64" s="51"/>
    </row>
    <row r="65" spans="1:5" x14ac:dyDescent="0.2">
      <c r="A65" s="13" t="s">
        <v>452</v>
      </c>
      <c r="B65" s="41">
        <v>19265</v>
      </c>
      <c r="C65" s="49">
        <v>20124</v>
      </c>
      <c r="D65" s="41">
        <f t="shared" si="1"/>
        <v>39389</v>
      </c>
      <c r="E65" s="51"/>
    </row>
    <row r="66" spans="1:5" x14ac:dyDescent="0.2">
      <c r="A66" s="13" t="s">
        <v>453</v>
      </c>
      <c r="B66" s="41">
        <v>11356</v>
      </c>
      <c r="C66" s="49">
        <v>5867</v>
      </c>
      <c r="D66" s="41">
        <f t="shared" si="1"/>
        <v>17223</v>
      </c>
      <c r="E66" s="51"/>
    </row>
    <row r="67" spans="1:5" x14ac:dyDescent="0.2">
      <c r="A67" s="13" t="s">
        <v>455</v>
      </c>
      <c r="B67" s="41">
        <v>26713</v>
      </c>
      <c r="C67" s="49">
        <v>28643</v>
      </c>
      <c r="D67" s="41">
        <f t="shared" si="1"/>
        <v>55356</v>
      </c>
      <c r="E67" s="51"/>
    </row>
    <row r="68" spans="1:5" x14ac:dyDescent="0.2">
      <c r="A68" s="13" t="s">
        <v>454</v>
      </c>
      <c r="B68" s="41">
        <v>1228</v>
      </c>
      <c r="C68" s="49">
        <v>1258</v>
      </c>
      <c r="D68" s="41">
        <f t="shared" si="1"/>
        <v>2486</v>
      </c>
      <c r="E68" s="51"/>
    </row>
    <row r="69" spans="1:5" x14ac:dyDescent="0.2">
      <c r="A69" s="13" t="s">
        <v>456</v>
      </c>
      <c r="B69" s="41">
        <v>1421</v>
      </c>
      <c r="C69" s="49">
        <v>1836</v>
      </c>
      <c r="D69" s="41">
        <f t="shared" si="1"/>
        <v>3257</v>
      </c>
      <c r="E69" s="51"/>
    </row>
    <row r="70" spans="1:5" x14ac:dyDescent="0.2">
      <c r="A70" s="13" t="s">
        <v>457</v>
      </c>
      <c r="B70" s="41">
        <v>3112</v>
      </c>
      <c r="C70" s="49">
        <v>4434</v>
      </c>
      <c r="D70" s="41">
        <f t="shared" si="1"/>
        <v>7546</v>
      </c>
      <c r="E70" s="51"/>
    </row>
    <row r="71" spans="1:5" x14ac:dyDescent="0.2">
      <c r="A71" s="13" t="s">
        <v>458</v>
      </c>
      <c r="B71" s="41">
        <v>1803</v>
      </c>
      <c r="C71" s="49">
        <v>1588</v>
      </c>
      <c r="D71" s="41">
        <f t="shared" si="1"/>
        <v>3391</v>
      </c>
      <c r="E71" s="51"/>
    </row>
    <row r="72" spans="1:5" x14ac:dyDescent="0.2">
      <c r="A72" s="13" t="s">
        <v>459</v>
      </c>
      <c r="B72" s="41">
        <v>2816</v>
      </c>
      <c r="C72" s="49">
        <v>5485</v>
      </c>
      <c r="D72" s="41">
        <f t="shared" si="1"/>
        <v>8301</v>
      </c>
      <c r="E72" s="51"/>
    </row>
    <row r="73" spans="1:5" x14ac:dyDescent="0.2">
      <c r="A73" s="13" t="s">
        <v>488</v>
      </c>
      <c r="B73" s="41">
        <v>1422</v>
      </c>
      <c r="C73" s="49">
        <v>3216</v>
      </c>
      <c r="D73" s="41">
        <f t="shared" si="1"/>
        <v>4638</v>
      </c>
      <c r="E73" s="51"/>
    </row>
    <row r="74" spans="1:5" x14ac:dyDescent="0.2">
      <c r="A74" s="13" t="s">
        <v>460</v>
      </c>
      <c r="B74" s="41">
        <v>13512</v>
      </c>
      <c r="C74" s="49">
        <v>19500</v>
      </c>
      <c r="D74" s="41">
        <f t="shared" si="1"/>
        <v>33012</v>
      </c>
      <c r="E74" s="51"/>
    </row>
    <row r="75" spans="1:5" x14ac:dyDescent="0.2">
      <c r="A75" s="13" t="s">
        <v>461</v>
      </c>
      <c r="B75" s="41">
        <v>4495</v>
      </c>
      <c r="C75" s="49">
        <v>3137</v>
      </c>
      <c r="D75" s="41">
        <f t="shared" si="1"/>
        <v>7632</v>
      </c>
      <c r="E75" s="51"/>
    </row>
    <row r="76" spans="1:5" x14ac:dyDescent="0.2">
      <c r="A76" s="13" t="s">
        <v>462</v>
      </c>
      <c r="B76" s="41">
        <v>580</v>
      </c>
      <c r="C76" s="49">
        <v>1436</v>
      </c>
      <c r="D76" s="41">
        <f t="shared" si="1"/>
        <v>2016</v>
      </c>
      <c r="E76" s="51"/>
    </row>
    <row r="77" spans="1:5" x14ac:dyDescent="0.2">
      <c r="A77" s="13" t="s">
        <v>463</v>
      </c>
      <c r="B77" s="41">
        <v>693</v>
      </c>
      <c r="C77" s="49">
        <v>734</v>
      </c>
      <c r="D77" s="41">
        <f t="shared" si="1"/>
        <v>1427</v>
      </c>
      <c r="E77" s="51"/>
    </row>
    <row r="78" spans="1:5" x14ac:dyDescent="0.2">
      <c r="A78" s="13" t="s">
        <v>464</v>
      </c>
      <c r="B78" s="41">
        <v>3298</v>
      </c>
      <c r="C78" s="49">
        <v>3990</v>
      </c>
      <c r="D78" s="41">
        <f t="shared" si="1"/>
        <v>7288</v>
      </c>
      <c r="E78" s="51"/>
    </row>
    <row r="79" spans="1:5" x14ac:dyDescent="0.2">
      <c r="A79" s="13" t="s">
        <v>465</v>
      </c>
      <c r="B79" s="41">
        <v>2042</v>
      </c>
      <c r="C79" s="49">
        <v>2460</v>
      </c>
      <c r="D79" s="41">
        <f t="shared" si="1"/>
        <v>4502</v>
      </c>
      <c r="E79" s="51"/>
    </row>
    <row r="80" spans="1:5" x14ac:dyDescent="0.2">
      <c r="A80" s="13" t="s">
        <v>466</v>
      </c>
      <c r="B80" s="41">
        <v>236</v>
      </c>
      <c r="C80" s="49">
        <v>393</v>
      </c>
      <c r="D80" s="41">
        <f t="shared" si="1"/>
        <v>629</v>
      </c>
      <c r="E80" s="51"/>
    </row>
    <row r="81" spans="1:10" x14ac:dyDescent="0.2">
      <c r="A81" s="13" t="s">
        <v>467</v>
      </c>
      <c r="B81" s="41">
        <v>186</v>
      </c>
      <c r="C81" s="49">
        <v>431</v>
      </c>
      <c r="D81" s="41">
        <f t="shared" si="1"/>
        <v>617</v>
      </c>
      <c r="E81" s="51"/>
    </row>
    <row r="82" spans="1:10" x14ac:dyDescent="0.2">
      <c r="A82" s="14" t="s">
        <v>468</v>
      </c>
      <c r="B82" s="46">
        <v>3130</v>
      </c>
      <c r="C82" s="49">
        <v>2786</v>
      </c>
      <c r="D82" s="41">
        <f t="shared" si="1"/>
        <v>5916</v>
      </c>
      <c r="E82" s="51"/>
    </row>
    <row r="83" spans="1:10" x14ac:dyDescent="0.2">
      <c r="A83" s="17" t="s">
        <v>441</v>
      </c>
      <c r="B83" s="42">
        <f>SUM(B63:B82)</f>
        <v>143035</v>
      </c>
      <c r="C83" s="42">
        <f>SUM(C63:C82)</f>
        <v>150896</v>
      </c>
      <c r="D83" s="42">
        <f>SUM(D63:D82)</f>
        <v>293931</v>
      </c>
    </row>
    <row r="84" spans="1:10" x14ac:dyDescent="0.2">
      <c r="A84" s="47" t="s">
        <v>533</v>
      </c>
      <c r="J84" s="58"/>
    </row>
    <row r="85" spans="1:10" x14ac:dyDescent="0.2">
      <c r="J85" s="47"/>
    </row>
  </sheetData>
  <pageMargins left="0.70866141732283472" right="0.70866141732283472" top="0.74803149606299213" bottom="0.74803149606299213" header="0.31496062992125984" footer="0.31496062992125984"/>
  <pageSetup paperSize="9" scale="51" fitToHeight="2" orientation="landscape" r:id="rId1"/>
  <rowBreaks count="1" manualBreakCount="1">
    <brk id="61"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3"/>
  <sheetViews>
    <sheetView workbookViewId="0">
      <selection activeCell="C1" sqref="C1"/>
    </sheetView>
  </sheetViews>
  <sheetFormatPr defaultColWidth="9.140625" defaultRowHeight="12.75" x14ac:dyDescent="0.2"/>
  <cols>
    <col min="1" max="1" width="15.140625" style="1" customWidth="1"/>
    <col min="2" max="4" width="11.28515625" style="1" customWidth="1"/>
    <col min="5" max="16384" width="9.140625" style="1"/>
  </cols>
  <sheetData>
    <row r="1" spans="1:5" x14ac:dyDescent="0.2">
      <c r="A1" s="3" t="s">
        <v>544</v>
      </c>
    </row>
    <row r="3" spans="1:5" x14ac:dyDescent="0.2">
      <c r="A3" s="65" t="s">
        <v>469</v>
      </c>
    </row>
    <row r="4" spans="1:5" x14ac:dyDescent="0.2">
      <c r="A4" s="64"/>
    </row>
    <row r="5" spans="1:5" ht="14.45" customHeight="1" x14ac:dyDescent="0.2">
      <c r="A5" s="93" t="s">
        <v>438</v>
      </c>
      <c r="B5" s="21" t="s">
        <v>439</v>
      </c>
      <c r="C5" s="21" t="s">
        <v>440</v>
      </c>
      <c r="D5" s="94" t="s">
        <v>441</v>
      </c>
      <c r="E5" s="95"/>
    </row>
    <row r="6" spans="1:5" x14ac:dyDescent="0.2">
      <c r="A6" s="93"/>
      <c r="B6" s="21" t="s">
        <v>442</v>
      </c>
      <c r="C6" s="21" t="s">
        <v>442</v>
      </c>
      <c r="D6" s="21" t="s">
        <v>442</v>
      </c>
      <c r="E6" s="21" t="s">
        <v>443</v>
      </c>
    </row>
    <row r="7" spans="1:5" x14ac:dyDescent="0.2">
      <c r="A7" s="22">
        <v>1971</v>
      </c>
      <c r="B7" s="23">
        <v>1929</v>
      </c>
      <c r="C7" s="24">
        <v>1894</v>
      </c>
      <c r="D7" s="23">
        <f t="shared" ref="D7:D52" si="0">B7+C7</f>
        <v>3823</v>
      </c>
      <c r="E7" s="66">
        <f t="shared" ref="E7:E53" si="1">D7/D$53</f>
        <v>1.3299750564447954E-2</v>
      </c>
    </row>
    <row r="8" spans="1:5" x14ac:dyDescent="0.2">
      <c r="A8" s="22">
        <v>1972</v>
      </c>
      <c r="B8" s="23">
        <v>3243</v>
      </c>
      <c r="C8" s="24">
        <v>3018</v>
      </c>
      <c r="D8" s="23">
        <f t="shared" si="0"/>
        <v>6261</v>
      </c>
      <c r="E8" s="66">
        <f t="shared" si="1"/>
        <v>2.1781255109602052E-2</v>
      </c>
    </row>
    <row r="9" spans="1:5" x14ac:dyDescent="0.2">
      <c r="A9" s="22">
        <v>1973</v>
      </c>
      <c r="B9" s="23">
        <v>3070</v>
      </c>
      <c r="C9" s="24">
        <v>3094</v>
      </c>
      <c r="D9" s="23">
        <f t="shared" si="0"/>
        <v>6164</v>
      </c>
      <c r="E9" s="66">
        <f t="shared" si="1"/>
        <v>2.1443803944351868E-2</v>
      </c>
    </row>
    <row r="10" spans="1:5" x14ac:dyDescent="0.2">
      <c r="A10" s="22">
        <v>1974</v>
      </c>
      <c r="B10" s="23">
        <v>3047</v>
      </c>
      <c r="C10" s="24">
        <v>3080</v>
      </c>
      <c r="D10" s="23">
        <f t="shared" si="0"/>
        <v>6127</v>
      </c>
      <c r="E10" s="66">
        <f t="shared" si="1"/>
        <v>2.1315085458637879E-2</v>
      </c>
    </row>
    <row r="11" spans="1:5" x14ac:dyDescent="0.2">
      <c r="A11" s="22">
        <v>1975</v>
      </c>
      <c r="B11" s="23">
        <v>3050</v>
      </c>
      <c r="C11" s="24">
        <v>2935</v>
      </c>
      <c r="D11" s="23">
        <f t="shared" si="0"/>
        <v>5985</v>
      </c>
      <c r="E11" s="66">
        <f t="shared" si="1"/>
        <v>2.0821084783735549E-2</v>
      </c>
    </row>
    <row r="12" spans="1:5" x14ac:dyDescent="0.2">
      <c r="A12" s="22">
        <v>1976</v>
      </c>
      <c r="B12" s="23">
        <v>3186</v>
      </c>
      <c r="C12" s="24">
        <v>3051</v>
      </c>
      <c r="D12" s="23">
        <f t="shared" si="0"/>
        <v>6237</v>
      </c>
      <c r="E12" s="66">
        <f t="shared" si="1"/>
        <v>2.1697762037787574E-2</v>
      </c>
    </row>
    <row r="13" spans="1:5" x14ac:dyDescent="0.2">
      <c r="A13" s="22">
        <v>1977</v>
      </c>
      <c r="B13" s="23">
        <v>3140</v>
      </c>
      <c r="C13" s="24">
        <v>3051</v>
      </c>
      <c r="D13" s="23">
        <f t="shared" si="0"/>
        <v>6191</v>
      </c>
      <c r="E13" s="66">
        <f t="shared" si="1"/>
        <v>2.1537733650143154E-2</v>
      </c>
    </row>
    <row r="14" spans="1:5" x14ac:dyDescent="0.2">
      <c r="A14" s="22">
        <v>1978</v>
      </c>
      <c r="B14" s="23">
        <v>3101</v>
      </c>
      <c r="C14" s="24">
        <v>3002</v>
      </c>
      <c r="D14" s="23">
        <f t="shared" si="0"/>
        <v>6103</v>
      </c>
      <c r="E14" s="66">
        <f t="shared" si="1"/>
        <v>2.12315923868234E-2</v>
      </c>
    </row>
    <row r="15" spans="1:5" x14ac:dyDescent="0.2">
      <c r="A15" s="22">
        <v>1979</v>
      </c>
      <c r="B15" s="23">
        <v>3220</v>
      </c>
      <c r="C15" s="24">
        <v>3085</v>
      </c>
      <c r="D15" s="23">
        <f t="shared" si="0"/>
        <v>6305</v>
      </c>
      <c r="E15" s="66">
        <f t="shared" si="1"/>
        <v>2.1934325741261928E-2</v>
      </c>
    </row>
    <row r="16" spans="1:5" x14ac:dyDescent="0.2">
      <c r="A16" s="22">
        <v>1980</v>
      </c>
      <c r="B16" s="23">
        <v>3101</v>
      </c>
      <c r="C16" s="24">
        <v>3061</v>
      </c>
      <c r="D16" s="23">
        <f t="shared" si="0"/>
        <v>6162</v>
      </c>
      <c r="E16" s="66">
        <f t="shared" si="1"/>
        <v>2.1436846188367328E-2</v>
      </c>
    </row>
    <row r="17" spans="1:5" x14ac:dyDescent="0.2">
      <c r="A17" s="22">
        <v>1981</v>
      </c>
      <c r="B17" s="23">
        <v>3254</v>
      </c>
      <c r="C17" s="24">
        <v>3255</v>
      </c>
      <c r="D17" s="23">
        <f t="shared" si="0"/>
        <v>6509</v>
      </c>
      <c r="E17" s="66">
        <f t="shared" si="1"/>
        <v>2.2644016851684996E-2</v>
      </c>
    </row>
    <row r="18" spans="1:5" x14ac:dyDescent="0.2">
      <c r="A18" s="22">
        <v>1982</v>
      </c>
      <c r="B18" s="25">
        <v>3150</v>
      </c>
      <c r="C18" s="25">
        <v>3275</v>
      </c>
      <c r="D18" s="23">
        <f t="shared" si="0"/>
        <v>6425</v>
      </c>
      <c r="E18" s="66">
        <f t="shared" si="1"/>
        <v>2.235179110033432E-2</v>
      </c>
    </row>
    <row r="19" spans="1:5" x14ac:dyDescent="0.2">
      <c r="A19" s="22">
        <v>1983</v>
      </c>
      <c r="B19" s="25">
        <v>3263</v>
      </c>
      <c r="C19" s="25">
        <v>3283</v>
      </c>
      <c r="D19" s="23">
        <f t="shared" si="0"/>
        <v>6546</v>
      </c>
      <c r="E19" s="66">
        <f t="shared" si="1"/>
        <v>2.2772735337398983E-2</v>
      </c>
    </row>
    <row r="20" spans="1:5" x14ac:dyDescent="0.2">
      <c r="A20" s="22">
        <v>1984</v>
      </c>
      <c r="B20" s="25">
        <v>3152</v>
      </c>
      <c r="C20" s="25">
        <v>3123</v>
      </c>
      <c r="D20" s="23">
        <f t="shared" si="0"/>
        <v>6275</v>
      </c>
      <c r="E20" s="66">
        <f t="shared" si="1"/>
        <v>2.1829959401493831E-2</v>
      </c>
    </row>
    <row r="21" spans="1:5" x14ac:dyDescent="0.2">
      <c r="A21" s="22">
        <v>1985</v>
      </c>
      <c r="B21" s="25">
        <v>3277</v>
      </c>
      <c r="C21" s="25">
        <v>3262</v>
      </c>
      <c r="D21" s="23">
        <f t="shared" si="0"/>
        <v>6539</v>
      </c>
      <c r="E21" s="66">
        <f t="shared" si="1"/>
        <v>2.2748383191453093E-2</v>
      </c>
    </row>
    <row r="22" spans="1:5" x14ac:dyDescent="0.2">
      <c r="A22" s="22">
        <v>1986</v>
      </c>
      <c r="B22" s="25">
        <v>3159</v>
      </c>
      <c r="C22" s="25">
        <v>3406</v>
      </c>
      <c r="D22" s="23">
        <f t="shared" si="0"/>
        <v>6565</v>
      </c>
      <c r="E22" s="66">
        <f t="shared" si="1"/>
        <v>2.2838834019252109E-2</v>
      </c>
    </row>
    <row r="23" spans="1:5" x14ac:dyDescent="0.2">
      <c r="A23" s="22">
        <v>1987</v>
      </c>
      <c r="B23" s="25">
        <v>3086</v>
      </c>
      <c r="C23" s="25">
        <v>3250</v>
      </c>
      <c r="D23" s="23">
        <f t="shared" si="0"/>
        <v>6336</v>
      </c>
      <c r="E23" s="66">
        <f t="shared" si="1"/>
        <v>2.2042170959022295E-2</v>
      </c>
    </row>
    <row r="24" spans="1:5" x14ac:dyDescent="0.2">
      <c r="A24" s="22">
        <v>1988</v>
      </c>
      <c r="B24" s="25">
        <v>3137</v>
      </c>
      <c r="C24" s="25">
        <v>3247</v>
      </c>
      <c r="D24" s="23">
        <f t="shared" si="0"/>
        <v>6384</v>
      </c>
      <c r="E24" s="66">
        <f t="shared" si="1"/>
        <v>2.2209157102651252E-2</v>
      </c>
    </row>
    <row r="25" spans="1:5" x14ac:dyDescent="0.2">
      <c r="A25" s="22">
        <v>1989</v>
      </c>
      <c r="B25" s="25">
        <v>3233</v>
      </c>
      <c r="C25" s="25">
        <v>3354</v>
      </c>
      <c r="D25" s="23">
        <f t="shared" si="0"/>
        <v>6587</v>
      </c>
      <c r="E25" s="66">
        <f t="shared" si="1"/>
        <v>2.291536933508205E-2</v>
      </c>
    </row>
    <row r="26" spans="1:5" x14ac:dyDescent="0.2">
      <c r="A26" s="22">
        <v>1990</v>
      </c>
      <c r="B26" s="25">
        <v>3105</v>
      </c>
      <c r="C26" s="25">
        <v>3247</v>
      </c>
      <c r="D26" s="23">
        <f t="shared" si="0"/>
        <v>6352</v>
      </c>
      <c r="E26" s="66">
        <f t="shared" si="1"/>
        <v>2.2097833006898614E-2</v>
      </c>
    </row>
    <row r="27" spans="1:5" x14ac:dyDescent="0.2">
      <c r="A27" s="22">
        <v>1991</v>
      </c>
      <c r="B27" s="25">
        <v>3167</v>
      </c>
      <c r="C27" s="25">
        <v>3290</v>
      </c>
      <c r="D27" s="23">
        <f t="shared" si="0"/>
        <v>6457</v>
      </c>
      <c r="E27" s="66">
        <f t="shared" si="1"/>
        <v>2.2463115196086958E-2</v>
      </c>
    </row>
    <row r="28" spans="1:5" x14ac:dyDescent="0.2">
      <c r="A28" s="22">
        <v>1992</v>
      </c>
      <c r="B28" s="25">
        <v>3200</v>
      </c>
      <c r="C28" s="25">
        <v>3269</v>
      </c>
      <c r="D28" s="23">
        <f t="shared" si="0"/>
        <v>6469</v>
      </c>
      <c r="E28" s="66">
        <f t="shared" si="1"/>
        <v>2.2504861731994199E-2</v>
      </c>
    </row>
    <row r="29" spans="1:5" x14ac:dyDescent="0.2">
      <c r="A29" s="22">
        <v>1993</v>
      </c>
      <c r="B29" s="25">
        <v>3264</v>
      </c>
      <c r="C29" s="25">
        <v>3513</v>
      </c>
      <c r="D29" s="23">
        <f t="shared" si="0"/>
        <v>6777</v>
      </c>
      <c r="E29" s="66">
        <f t="shared" si="1"/>
        <v>2.3576356153613337E-2</v>
      </c>
    </row>
    <row r="30" spans="1:5" x14ac:dyDescent="0.2">
      <c r="A30" s="22">
        <v>1994</v>
      </c>
      <c r="B30" s="25">
        <v>3091</v>
      </c>
      <c r="C30" s="25">
        <v>3341</v>
      </c>
      <c r="D30" s="23">
        <f t="shared" si="0"/>
        <v>6432</v>
      </c>
      <c r="E30" s="66">
        <f t="shared" si="1"/>
        <v>2.2376143246280209E-2</v>
      </c>
    </row>
    <row r="31" spans="1:5" x14ac:dyDescent="0.2">
      <c r="A31" s="22">
        <v>1995</v>
      </c>
      <c r="B31" s="25">
        <v>3179</v>
      </c>
      <c r="C31" s="25">
        <v>3482</v>
      </c>
      <c r="D31" s="23">
        <f t="shared" si="0"/>
        <v>6661</v>
      </c>
      <c r="E31" s="66">
        <f t="shared" si="1"/>
        <v>2.3172806306510023E-2</v>
      </c>
    </row>
    <row r="32" spans="1:5" x14ac:dyDescent="0.2">
      <c r="A32" s="22">
        <v>1996</v>
      </c>
      <c r="B32" s="25">
        <v>3065</v>
      </c>
      <c r="C32" s="25">
        <v>3349</v>
      </c>
      <c r="D32" s="23">
        <f t="shared" si="0"/>
        <v>6414</v>
      </c>
      <c r="E32" s="66">
        <f t="shared" si="1"/>
        <v>2.2313523442419349E-2</v>
      </c>
    </row>
    <row r="33" spans="1:5" x14ac:dyDescent="0.2">
      <c r="A33" s="22">
        <v>1997</v>
      </c>
      <c r="B33" s="25">
        <v>3084</v>
      </c>
      <c r="C33" s="25">
        <v>3403</v>
      </c>
      <c r="D33" s="23">
        <f t="shared" si="0"/>
        <v>6487</v>
      </c>
      <c r="E33" s="66">
        <f t="shared" si="1"/>
        <v>2.2567481535855055E-2</v>
      </c>
    </row>
    <row r="34" spans="1:5" x14ac:dyDescent="0.2">
      <c r="A34" s="22">
        <v>1998</v>
      </c>
      <c r="B34" s="25">
        <v>3010</v>
      </c>
      <c r="C34" s="25">
        <v>3450</v>
      </c>
      <c r="D34" s="23">
        <f t="shared" si="0"/>
        <v>6460</v>
      </c>
      <c r="E34" s="66">
        <f t="shared" si="1"/>
        <v>2.2473551830063769E-2</v>
      </c>
    </row>
    <row r="35" spans="1:5" x14ac:dyDescent="0.2">
      <c r="A35" s="22">
        <v>1999</v>
      </c>
      <c r="B35" s="25">
        <v>3064</v>
      </c>
      <c r="C35" s="25">
        <v>3339</v>
      </c>
      <c r="D35" s="23">
        <f t="shared" si="0"/>
        <v>6403</v>
      </c>
      <c r="E35" s="66">
        <f t="shared" si="1"/>
        <v>2.2275255784504382E-2</v>
      </c>
    </row>
    <row r="36" spans="1:5" x14ac:dyDescent="0.2">
      <c r="A36" s="22">
        <v>2000</v>
      </c>
      <c r="B36" s="25">
        <v>2917</v>
      </c>
      <c r="C36" s="25">
        <v>3379</v>
      </c>
      <c r="D36" s="23">
        <f t="shared" si="0"/>
        <v>6296</v>
      </c>
      <c r="E36" s="66">
        <f t="shared" si="1"/>
        <v>2.1903015839331498E-2</v>
      </c>
    </row>
    <row r="37" spans="1:5" x14ac:dyDescent="0.2">
      <c r="A37" s="22">
        <v>2001</v>
      </c>
      <c r="B37" s="25">
        <v>3070</v>
      </c>
      <c r="C37" s="25">
        <v>3309</v>
      </c>
      <c r="D37" s="23">
        <f t="shared" si="0"/>
        <v>6379</v>
      </c>
      <c r="E37" s="66">
        <f t="shared" si="1"/>
        <v>2.2191762712689904E-2</v>
      </c>
    </row>
    <row r="38" spans="1:5" x14ac:dyDescent="0.2">
      <c r="A38" s="22">
        <v>2002</v>
      </c>
      <c r="B38" s="25">
        <v>3088</v>
      </c>
      <c r="C38" s="25">
        <v>3523</v>
      </c>
      <c r="D38" s="23">
        <f t="shared" si="0"/>
        <v>6611</v>
      </c>
      <c r="E38" s="66">
        <f t="shared" si="1"/>
        <v>2.2998862406896529E-2</v>
      </c>
    </row>
    <row r="39" spans="1:5" x14ac:dyDescent="0.2">
      <c r="A39" s="22">
        <v>2003</v>
      </c>
      <c r="B39" s="25">
        <v>3037</v>
      </c>
      <c r="C39" s="25">
        <v>3466</v>
      </c>
      <c r="D39" s="23">
        <f t="shared" si="0"/>
        <v>6503</v>
      </c>
      <c r="E39" s="66">
        <f t="shared" si="1"/>
        <v>2.2623143583731374E-2</v>
      </c>
    </row>
    <row r="40" spans="1:5" x14ac:dyDescent="0.2">
      <c r="A40" s="22">
        <v>2004</v>
      </c>
      <c r="B40" s="25">
        <v>2980</v>
      </c>
      <c r="C40" s="25">
        <v>3263</v>
      </c>
      <c r="D40" s="23">
        <f t="shared" si="0"/>
        <v>6243</v>
      </c>
      <c r="E40" s="66">
        <f t="shared" si="1"/>
        <v>2.1718635305741193E-2</v>
      </c>
    </row>
    <row r="41" spans="1:5" x14ac:dyDescent="0.2">
      <c r="A41" s="22">
        <v>2005</v>
      </c>
      <c r="B41" s="25">
        <v>2922</v>
      </c>
      <c r="C41" s="25">
        <v>3321</v>
      </c>
      <c r="D41" s="23">
        <f t="shared" si="0"/>
        <v>6243</v>
      </c>
      <c r="E41" s="66">
        <f t="shared" si="1"/>
        <v>2.1718635305741193E-2</v>
      </c>
    </row>
    <row r="42" spans="1:5" x14ac:dyDescent="0.2">
      <c r="A42" s="22">
        <v>2006</v>
      </c>
      <c r="B42" s="25">
        <v>2868</v>
      </c>
      <c r="C42" s="25">
        <v>3157</v>
      </c>
      <c r="D42" s="23">
        <f t="shared" si="0"/>
        <v>6025</v>
      </c>
      <c r="E42" s="66">
        <f t="shared" si="1"/>
        <v>2.0960239903426346E-2</v>
      </c>
    </row>
    <row r="43" spans="1:5" x14ac:dyDescent="0.2">
      <c r="A43" s="22">
        <v>2007</v>
      </c>
      <c r="B43" s="25">
        <v>2913</v>
      </c>
      <c r="C43" s="25">
        <v>3224</v>
      </c>
      <c r="D43" s="23">
        <f t="shared" si="0"/>
        <v>6137</v>
      </c>
      <c r="E43" s="66">
        <f t="shared" si="1"/>
        <v>2.1349874238560579E-2</v>
      </c>
    </row>
    <row r="44" spans="1:5" x14ac:dyDescent="0.2">
      <c r="A44" s="22">
        <v>2008</v>
      </c>
      <c r="B44" s="25">
        <v>2849</v>
      </c>
      <c r="C44" s="25">
        <v>3234</v>
      </c>
      <c r="D44" s="23">
        <f t="shared" si="0"/>
        <v>6083</v>
      </c>
      <c r="E44" s="66">
        <f t="shared" si="1"/>
        <v>2.1162014826978003E-2</v>
      </c>
    </row>
    <row r="45" spans="1:5" x14ac:dyDescent="0.2">
      <c r="A45" s="22">
        <v>2009</v>
      </c>
      <c r="B45" s="25">
        <v>2757</v>
      </c>
      <c r="C45" s="25">
        <v>3041</v>
      </c>
      <c r="D45" s="23">
        <f t="shared" si="0"/>
        <v>5798</v>
      </c>
      <c r="E45" s="66">
        <f t="shared" si="1"/>
        <v>2.0170534599181073E-2</v>
      </c>
    </row>
    <row r="46" spans="1:5" x14ac:dyDescent="0.2">
      <c r="A46" s="22">
        <v>2010</v>
      </c>
      <c r="B46" s="25">
        <v>2840</v>
      </c>
      <c r="C46" s="25">
        <v>3072</v>
      </c>
      <c r="D46" s="23">
        <f t="shared" si="0"/>
        <v>5912</v>
      </c>
      <c r="E46" s="66">
        <f t="shared" si="1"/>
        <v>2.0567126690299843E-2</v>
      </c>
    </row>
    <row r="47" spans="1:5" x14ac:dyDescent="0.2">
      <c r="A47" s="22">
        <v>2011</v>
      </c>
      <c r="B47" s="25">
        <v>2776</v>
      </c>
      <c r="C47" s="25">
        <v>3040</v>
      </c>
      <c r="D47" s="23">
        <f t="shared" si="0"/>
        <v>5816</v>
      </c>
      <c r="E47" s="66">
        <f t="shared" si="1"/>
        <v>2.0233154403041929E-2</v>
      </c>
    </row>
    <row r="48" spans="1:5" x14ac:dyDescent="0.2">
      <c r="A48" s="22">
        <v>2012</v>
      </c>
      <c r="B48" s="23">
        <v>2897</v>
      </c>
      <c r="C48" s="22">
        <v>3140</v>
      </c>
      <c r="D48" s="23">
        <f t="shared" si="0"/>
        <v>6037</v>
      </c>
      <c r="E48" s="66">
        <f t="shared" si="1"/>
        <v>2.1001986439333587E-2</v>
      </c>
    </row>
    <row r="49" spans="1:5" x14ac:dyDescent="0.2">
      <c r="A49" s="22">
        <v>2013</v>
      </c>
      <c r="B49" s="23">
        <v>2984</v>
      </c>
      <c r="C49" s="22">
        <v>3196</v>
      </c>
      <c r="D49" s="23">
        <f t="shared" si="0"/>
        <v>6180</v>
      </c>
      <c r="E49" s="66">
        <f t="shared" si="1"/>
        <v>2.1499465992228187E-2</v>
      </c>
    </row>
    <row r="50" spans="1:5" x14ac:dyDescent="0.2">
      <c r="A50" s="22">
        <v>2014</v>
      </c>
      <c r="B50" s="23">
        <v>2895</v>
      </c>
      <c r="C50" s="22">
        <v>3127</v>
      </c>
      <c r="D50" s="23">
        <f t="shared" si="0"/>
        <v>6022</v>
      </c>
      <c r="E50" s="66">
        <f t="shared" si="1"/>
        <v>2.0949803269449539E-2</v>
      </c>
    </row>
    <row r="51" spans="1:5" x14ac:dyDescent="0.2">
      <c r="A51" s="22">
        <v>2015</v>
      </c>
      <c r="B51" s="23">
        <v>3218</v>
      </c>
      <c r="C51" s="22">
        <v>3415</v>
      </c>
      <c r="D51" s="23">
        <f t="shared" si="0"/>
        <v>6633</v>
      </c>
      <c r="E51" s="66">
        <f t="shared" si="1"/>
        <v>2.3075397722726466E-2</v>
      </c>
    </row>
    <row r="52" spans="1:5" x14ac:dyDescent="0.2">
      <c r="A52" s="22">
        <v>2016</v>
      </c>
      <c r="B52" s="23">
        <v>2889</v>
      </c>
      <c r="C52" s="22">
        <v>3206</v>
      </c>
      <c r="D52" s="23">
        <f t="shared" si="0"/>
        <v>6095</v>
      </c>
      <c r="E52" s="66">
        <f t="shared" si="1"/>
        <v>2.1203761362885241E-2</v>
      </c>
    </row>
    <row r="53" spans="1:5" x14ac:dyDescent="0.2">
      <c r="A53" s="21" t="s">
        <v>441</v>
      </c>
      <c r="B53" s="27">
        <f>SUM(B7:B52)</f>
        <v>139927</v>
      </c>
      <c r="C53" s="27">
        <f>SUM(C7:C52)</f>
        <v>147522</v>
      </c>
      <c r="D53" s="27">
        <f>SUM(D7:D52)</f>
        <v>287449</v>
      </c>
      <c r="E53" s="67">
        <f t="shared" si="1"/>
        <v>1</v>
      </c>
    </row>
    <row r="54" spans="1:5" ht="33.6" customHeight="1" x14ac:dyDescent="0.2">
      <c r="A54" s="96" t="s">
        <v>444</v>
      </c>
      <c r="B54" s="96"/>
      <c r="C54" s="96"/>
    </row>
    <row r="56" spans="1:5" x14ac:dyDescent="0.2">
      <c r="A56" s="47"/>
      <c r="B56" s="47"/>
      <c r="C56" s="47"/>
    </row>
    <row r="57" spans="1:5" x14ac:dyDescent="0.2">
      <c r="A57" s="68"/>
      <c r="B57" s="69"/>
      <c r="C57" s="47"/>
    </row>
    <row r="58" spans="1:5" x14ac:dyDescent="0.2">
      <c r="A58" s="68"/>
      <c r="B58" s="69"/>
      <c r="C58" s="47"/>
    </row>
    <row r="59" spans="1:5" x14ac:dyDescent="0.2">
      <c r="A59" s="68"/>
      <c r="B59" s="69"/>
      <c r="C59" s="47"/>
    </row>
    <row r="60" spans="1:5" x14ac:dyDescent="0.2">
      <c r="A60" s="68"/>
      <c r="B60" s="69"/>
      <c r="C60" s="47"/>
    </row>
    <row r="61" spans="1:5" x14ac:dyDescent="0.2">
      <c r="A61" s="68"/>
      <c r="B61" s="69"/>
      <c r="C61" s="47"/>
    </row>
    <row r="62" spans="1:5" x14ac:dyDescent="0.2">
      <c r="A62" s="68"/>
      <c r="B62" s="69"/>
      <c r="C62" s="47"/>
    </row>
    <row r="63" spans="1:5" x14ac:dyDescent="0.2">
      <c r="A63" s="68"/>
      <c r="B63" s="69"/>
      <c r="C63" s="47"/>
    </row>
    <row r="64" spans="1:5" x14ac:dyDescent="0.2">
      <c r="A64" s="68"/>
      <c r="B64" s="69"/>
      <c r="C64" s="47"/>
    </row>
    <row r="65" spans="1:3" x14ac:dyDescent="0.2">
      <c r="A65" s="68"/>
      <c r="B65" s="69"/>
      <c r="C65" s="47"/>
    </row>
    <row r="66" spans="1:3" x14ac:dyDescent="0.2">
      <c r="A66" s="68"/>
      <c r="B66" s="69"/>
      <c r="C66" s="47"/>
    </row>
    <row r="67" spans="1:3" x14ac:dyDescent="0.2">
      <c r="A67" s="68"/>
      <c r="B67" s="69"/>
      <c r="C67" s="47"/>
    </row>
    <row r="68" spans="1:3" x14ac:dyDescent="0.2">
      <c r="A68" s="68"/>
      <c r="B68" s="70"/>
      <c r="C68" s="47"/>
    </row>
    <row r="69" spans="1:3" x14ac:dyDescent="0.2">
      <c r="A69" s="68"/>
      <c r="B69" s="70"/>
      <c r="C69" s="47"/>
    </row>
    <row r="70" spans="1:3" x14ac:dyDescent="0.2">
      <c r="A70" s="68"/>
      <c r="B70" s="70"/>
      <c r="C70" s="47"/>
    </row>
    <row r="71" spans="1:3" x14ac:dyDescent="0.2">
      <c r="A71" s="68"/>
      <c r="B71" s="70"/>
      <c r="C71" s="47"/>
    </row>
    <row r="72" spans="1:3" x14ac:dyDescent="0.2">
      <c r="A72" s="68"/>
      <c r="B72" s="70"/>
      <c r="C72" s="47"/>
    </row>
    <row r="73" spans="1:3" x14ac:dyDescent="0.2">
      <c r="A73" s="68"/>
      <c r="B73" s="70"/>
      <c r="C73" s="47"/>
    </row>
    <row r="74" spans="1:3" x14ac:dyDescent="0.2">
      <c r="A74" s="68"/>
      <c r="B74" s="70"/>
      <c r="C74" s="47"/>
    </row>
    <row r="75" spans="1:3" x14ac:dyDescent="0.2">
      <c r="A75" s="68"/>
      <c r="B75" s="70"/>
      <c r="C75" s="47"/>
    </row>
    <row r="76" spans="1:3" x14ac:dyDescent="0.2">
      <c r="A76" s="68"/>
      <c r="B76" s="70"/>
      <c r="C76" s="47"/>
    </row>
    <row r="77" spans="1:3" x14ac:dyDescent="0.2">
      <c r="A77" s="68"/>
      <c r="B77" s="70"/>
      <c r="C77" s="47"/>
    </row>
    <row r="78" spans="1:3" x14ac:dyDescent="0.2">
      <c r="A78" s="68"/>
      <c r="B78" s="70"/>
      <c r="C78" s="47"/>
    </row>
    <row r="79" spans="1:3" x14ac:dyDescent="0.2">
      <c r="A79" s="68"/>
      <c r="B79" s="70"/>
      <c r="C79" s="47"/>
    </row>
    <row r="80" spans="1:3" x14ac:dyDescent="0.2">
      <c r="A80" s="68"/>
      <c r="B80" s="70"/>
      <c r="C80" s="47"/>
    </row>
    <row r="81" spans="1:3" x14ac:dyDescent="0.2">
      <c r="A81" s="68"/>
      <c r="B81" s="70"/>
      <c r="C81" s="47"/>
    </row>
    <row r="82" spans="1:3" x14ac:dyDescent="0.2">
      <c r="A82" s="68"/>
      <c r="B82" s="70"/>
      <c r="C82" s="47"/>
    </row>
    <row r="83" spans="1:3" x14ac:dyDescent="0.2">
      <c r="A83" s="68"/>
      <c r="B83" s="70"/>
      <c r="C83" s="47"/>
    </row>
    <row r="84" spans="1:3" x14ac:dyDescent="0.2">
      <c r="A84" s="68"/>
      <c r="B84" s="70"/>
      <c r="C84" s="47"/>
    </row>
    <row r="85" spans="1:3" x14ac:dyDescent="0.2">
      <c r="A85" s="68"/>
      <c r="B85" s="70"/>
      <c r="C85" s="47"/>
    </row>
    <row r="86" spans="1:3" x14ac:dyDescent="0.2">
      <c r="A86" s="68"/>
      <c r="B86" s="70"/>
      <c r="C86" s="47"/>
    </row>
    <row r="87" spans="1:3" x14ac:dyDescent="0.2">
      <c r="A87" s="68"/>
      <c r="B87" s="70"/>
      <c r="C87" s="47"/>
    </row>
    <row r="88" spans="1:3" x14ac:dyDescent="0.2">
      <c r="A88" s="68"/>
      <c r="B88" s="70"/>
      <c r="C88" s="47"/>
    </row>
    <row r="89" spans="1:3" x14ac:dyDescent="0.2">
      <c r="A89" s="68"/>
      <c r="B89" s="70"/>
      <c r="C89" s="47"/>
    </row>
    <row r="90" spans="1:3" x14ac:dyDescent="0.2">
      <c r="A90" s="68"/>
      <c r="B90" s="70"/>
      <c r="C90" s="47"/>
    </row>
    <row r="91" spans="1:3" x14ac:dyDescent="0.2">
      <c r="A91" s="68"/>
      <c r="B91" s="70"/>
      <c r="C91" s="47"/>
    </row>
    <row r="92" spans="1:3" x14ac:dyDescent="0.2">
      <c r="A92" s="68"/>
      <c r="B92" s="70"/>
      <c r="C92" s="47"/>
    </row>
    <row r="93" spans="1:3" x14ac:dyDescent="0.2">
      <c r="A93" s="68"/>
      <c r="B93" s="70"/>
      <c r="C93" s="47"/>
    </row>
    <row r="94" spans="1:3" x14ac:dyDescent="0.2">
      <c r="A94" s="68"/>
      <c r="B94" s="70"/>
      <c r="C94" s="47"/>
    </row>
    <row r="95" spans="1:3" x14ac:dyDescent="0.2">
      <c r="A95" s="68"/>
      <c r="B95" s="70"/>
      <c r="C95" s="47"/>
    </row>
    <row r="96" spans="1:3" x14ac:dyDescent="0.2">
      <c r="A96" s="68"/>
      <c r="B96" s="70"/>
      <c r="C96" s="47"/>
    </row>
    <row r="97" spans="1:3" x14ac:dyDescent="0.2">
      <c r="A97" s="68"/>
      <c r="B97" s="70"/>
      <c r="C97" s="47"/>
    </row>
    <row r="98" spans="1:3" x14ac:dyDescent="0.2">
      <c r="A98" s="68"/>
      <c r="B98" s="69"/>
      <c r="C98" s="47"/>
    </row>
    <row r="99" spans="1:3" x14ac:dyDescent="0.2">
      <c r="A99" s="68"/>
      <c r="B99" s="69"/>
      <c r="C99" s="47"/>
    </row>
    <row r="100" spans="1:3" x14ac:dyDescent="0.2">
      <c r="A100" s="68"/>
      <c r="B100" s="69"/>
      <c r="C100" s="47"/>
    </row>
    <row r="101" spans="1:3" x14ac:dyDescent="0.2">
      <c r="A101" s="68"/>
      <c r="B101" s="69"/>
      <c r="C101" s="47"/>
    </row>
    <row r="102" spans="1:3" x14ac:dyDescent="0.2">
      <c r="A102" s="68"/>
      <c r="B102" s="69"/>
      <c r="C102" s="47"/>
    </row>
    <row r="103" spans="1:3" x14ac:dyDescent="0.2">
      <c r="A103" s="47"/>
      <c r="B103" s="47"/>
      <c r="C103" s="47"/>
    </row>
  </sheetData>
  <mergeCells count="3">
    <mergeCell ref="A5:A6"/>
    <mergeCell ref="D5:E5"/>
    <mergeCell ref="A54:C54"/>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54"/>
  <sheetViews>
    <sheetView workbookViewId="0">
      <selection activeCell="C1" sqref="C1"/>
    </sheetView>
  </sheetViews>
  <sheetFormatPr defaultColWidth="8.85546875" defaultRowHeight="12.75" x14ac:dyDescent="0.2"/>
  <cols>
    <col min="1" max="1" width="14.5703125" style="71" customWidth="1"/>
    <col min="2" max="4" width="11.7109375" style="71" customWidth="1"/>
    <col min="5" max="16384" width="8.85546875" style="71"/>
  </cols>
  <sheetData>
    <row r="1" spans="1:4" x14ac:dyDescent="0.2">
      <c r="A1" s="3" t="s">
        <v>544</v>
      </c>
    </row>
    <row r="3" spans="1:4" x14ac:dyDescent="0.2">
      <c r="A3" s="65" t="s">
        <v>539</v>
      </c>
    </row>
    <row r="5" spans="1:4" x14ac:dyDescent="0.2">
      <c r="A5" s="72" t="s">
        <v>438</v>
      </c>
      <c r="B5" s="21" t="s">
        <v>439</v>
      </c>
      <c r="C5" s="21" t="s">
        <v>440</v>
      </c>
      <c r="D5" s="73" t="s">
        <v>441</v>
      </c>
    </row>
    <row r="6" spans="1:4" x14ac:dyDescent="0.2">
      <c r="A6" s="22">
        <v>1971</v>
      </c>
      <c r="B6" s="23">
        <v>551</v>
      </c>
      <c r="C6" s="24">
        <v>422</v>
      </c>
      <c r="D6" s="23">
        <f t="shared" ref="D6:D52" si="0">B6+C6</f>
        <v>973</v>
      </c>
    </row>
    <row r="7" spans="1:4" x14ac:dyDescent="0.2">
      <c r="A7" s="22">
        <v>1972</v>
      </c>
      <c r="B7" s="23">
        <v>986</v>
      </c>
      <c r="C7" s="24">
        <v>640</v>
      </c>
      <c r="D7" s="23">
        <f t="shared" si="0"/>
        <v>1626</v>
      </c>
    </row>
    <row r="8" spans="1:4" x14ac:dyDescent="0.2">
      <c r="A8" s="22">
        <v>1973</v>
      </c>
      <c r="B8" s="23">
        <v>913</v>
      </c>
      <c r="C8" s="24">
        <v>656</v>
      </c>
      <c r="D8" s="23">
        <f t="shared" si="0"/>
        <v>1569</v>
      </c>
    </row>
    <row r="9" spans="1:4" x14ac:dyDescent="0.2">
      <c r="A9" s="22">
        <v>1974</v>
      </c>
      <c r="B9" s="23">
        <v>920</v>
      </c>
      <c r="C9" s="24">
        <v>684</v>
      </c>
      <c r="D9" s="23">
        <f t="shared" si="0"/>
        <v>1604</v>
      </c>
    </row>
    <row r="10" spans="1:4" x14ac:dyDescent="0.2">
      <c r="A10" s="22">
        <v>1975</v>
      </c>
      <c r="B10" s="23">
        <v>930</v>
      </c>
      <c r="C10" s="24">
        <v>672</v>
      </c>
      <c r="D10" s="23">
        <f t="shared" si="0"/>
        <v>1602</v>
      </c>
    </row>
    <row r="11" spans="1:4" x14ac:dyDescent="0.2">
      <c r="A11" s="22">
        <v>1976</v>
      </c>
      <c r="B11" s="23">
        <v>952</v>
      </c>
      <c r="C11" s="24">
        <v>683</v>
      </c>
      <c r="D11" s="23">
        <f t="shared" si="0"/>
        <v>1635</v>
      </c>
    </row>
    <row r="12" spans="1:4" x14ac:dyDescent="0.2">
      <c r="A12" s="22">
        <v>1977</v>
      </c>
      <c r="B12" s="23">
        <v>970</v>
      </c>
      <c r="C12" s="24">
        <v>690</v>
      </c>
      <c r="D12" s="23">
        <f t="shared" si="0"/>
        <v>1660</v>
      </c>
    </row>
    <row r="13" spans="1:4" x14ac:dyDescent="0.2">
      <c r="A13" s="22">
        <v>1978</v>
      </c>
      <c r="B13" s="23">
        <v>994</v>
      </c>
      <c r="C13" s="24">
        <v>732</v>
      </c>
      <c r="D13" s="23">
        <f t="shared" si="0"/>
        <v>1726</v>
      </c>
    </row>
    <row r="14" spans="1:4" x14ac:dyDescent="0.2">
      <c r="A14" s="22">
        <v>1979</v>
      </c>
      <c r="B14" s="23">
        <v>972</v>
      </c>
      <c r="C14" s="24">
        <v>725</v>
      </c>
      <c r="D14" s="23">
        <f t="shared" si="0"/>
        <v>1697</v>
      </c>
    </row>
    <row r="15" spans="1:4" x14ac:dyDescent="0.2">
      <c r="A15" s="22">
        <v>1980</v>
      </c>
      <c r="B15" s="23">
        <v>976</v>
      </c>
      <c r="C15" s="24">
        <v>726</v>
      </c>
      <c r="D15" s="23">
        <f t="shared" si="0"/>
        <v>1702</v>
      </c>
    </row>
    <row r="16" spans="1:4" x14ac:dyDescent="0.2">
      <c r="A16" s="22">
        <v>1981</v>
      </c>
      <c r="B16" s="23">
        <v>1024</v>
      </c>
      <c r="C16" s="24">
        <v>767</v>
      </c>
      <c r="D16" s="23">
        <f t="shared" si="0"/>
        <v>1791</v>
      </c>
    </row>
    <row r="17" spans="1:4" x14ac:dyDescent="0.2">
      <c r="A17" s="22">
        <v>1982</v>
      </c>
      <c r="B17" s="25">
        <v>979</v>
      </c>
      <c r="C17" s="25">
        <v>788</v>
      </c>
      <c r="D17" s="23">
        <f t="shared" si="0"/>
        <v>1767</v>
      </c>
    </row>
    <row r="18" spans="1:4" x14ac:dyDescent="0.2">
      <c r="A18" s="22">
        <v>1983</v>
      </c>
      <c r="B18" s="25">
        <v>971</v>
      </c>
      <c r="C18" s="25">
        <v>789</v>
      </c>
      <c r="D18" s="23">
        <f t="shared" si="0"/>
        <v>1760</v>
      </c>
    </row>
    <row r="19" spans="1:4" x14ac:dyDescent="0.2">
      <c r="A19" s="22">
        <v>1984</v>
      </c>
      <c r="B19" s="25">
        <v>959</v>
      </c>
      <c r="C19" s="25">
        <v>736</v>
      </c>
      <c r="D19" s="23">
        <f t="shared" si="0"/>
        <v>1695</v>
      </c>
    </row>
    <row r="20" spans="1:4" x14ac:dyDescent="0.2">
      <c r="A20" s="22">
        <v>1985</v>
      </c>
      <c r="B20" s="25">
        <v>994</v>
      </c>
      <c r="C20" s="25">
        <v>784</v>
      </c>
      <c r="D20" s="23">
        <f t="shared" si="0"/>
        <v>1778</v>
      </c>
    </row>
    <row r="21" spans="1:4" x14ac:dyDescent="0.2">
      <c r="A21" s="22">
        <v>1986</v>
      </c>
      <c r="B21" s="25">
        <v>955</v>
      </c>
      <c r="C21" s="25">
        <v>775</v>
      </c>
      <c r="D21" s="23">
        <f t="shared" si="0"/>
        <v>1730</v>
      </c>
    </row>
    <row r="22" spans="1:4" x14ac:dyDescent="0.2">
      <c r="A22" s="22">
        <v>1987</v>
      </c>
      <c r="B22" s="25">
        <v>943</v>
      </c>
      <c r="C22" s="25">
        <v>787</v>
      </c>
      <c r="D22" s="23">
        <f t="shared" si="0"/>
        <v>1730</v>
      </c>
    </row>
    <row r="23" spans="1:4" x14ac:dyDescent="0.2">
      <c r="A23" s="22">
        <v>1988</v>
      </c>
      <c r="B23" s="25">
        <v>952</v>
      </c>
      <c r="C23" s="25">
        <v>748</v>
      </c>
      <c r="D23" s="23">
        <f t="shared" si="0"/>
        <v>1700</v>
      </c>
    </row>
    <row r="24" spans="1:4" x14ac:dyDescent="0.2">
      <c r="A24" s="22">
        <v>1989</v>
      </c>
      <c r="B24" s="25">
        <v>985</v>
      </c>
      <c r="C24" s="25">
        <v>795</v>
      </c>
      <c r="D24" s="23">
        <f t="shared" si="0"/>
        <v>1780</v>
      </c>
    </row>
    <row r="25" spans="1:4" x14ac:dyDescent="0.2">
      <c r="A25" s="22">
        <v>1990</v>
      </c>
      <c r="B25" s="25">
        <v>923</v>
      </c>
      <c r="C25" s="25">
        <v>678</v>
      </c>
      <c r="D25" s="23">
        <f t="shared" si="0"/>
        <v>1601</v>
      </c>
    </row>
    <row r="26" spans="1:4" x14ac:dyDescent="0.2">
      <c r="A26" s="22">
        <v>1991</v>
      </c>
      <c r="B26" s="25">
        <v>912</v>
      </c>
      <c r="C26" s="25">
        <v>722</v>
      </c>
      <c r="D26" s="23">
        <f t="shared" si="0"/>
        <v>1634</v>
      </c>
    </row>
    <row r="27" spans="1:4" x14ac:dyDescent="0.2">
      <c r="A27" s="22">
        <v>1992</v>
      </c>
      <c r="B27" s="25">
        <v>942</v>
      </c>
      <c r="C27" s="25">
        <v>752</v>
      </c>
      <c r="D27" s="23">
        <f t="shared" si="0"/>
        <v>1694</v>
      </c>
    </row>
    <row r="28" spans="1:4" x14ac:dyDescent="0.2">
      <c r="A28" s="22">
        <v>1993</v>
      </c>
      <c r="B28" s="25">
        <v>921</v>
      </c>
      <c r="C28" s="25">
        <v>796</v>
      </c>
      <c r="D28" s="23">
        <f t="shared" si="0"/>
        <v>1717</v>
      </c>
    </row>
    <row r="29" spans="1:4" x14ac:dyDescent="0.2">
      <c r="A29" s="22">
        <v>1994</v>
      </c>
      <c r="B29" s="25">
        <v>872</v>
      </c>
      <c r="C29" s="25">
        <v>676</v>
      </c>
      <c r="D29" s="23">
        <f t="shared" si="0"/>
        <v>1548</v>
      </c>
    </row>
    <row r="30" spans="1:4" x14ac:dyDescent="0.2">
      <c r="A30" s="22">
        <v>1995</v>
      </c>
      <c r="B30" s="25">
        <v>789</v>
      </c>
      <c r="C30" s="25">
        <v>730</v>
      </c>
      <c r="D30" s="23">
        <f t="shared" si="0"/>
        <v>1519</v>
      </c>
    </row>
    <row r="31" spans="1:4" x14ac:dyDescent="0.2">
      <c r="A31" s="22">
        <v>1996</v>
      </c>
      <c r="B31" s="25">
        <v>807</v>
      </c>
      <c r="C31" s="25">
        <v>657</v>
      </c>
      <c r="D31" s="23">
        <f t="shared" si="0"/>
        <v>1464</v>
      </c>
    </row>
    <row r="32" spans="1:4" x14ac:dyDescent="0.2">
      <c r="A32" s="22">
        <v>1997</v>
      </c>
      <c r="B32" s="25">
        <v>768</v>
      </c>
      <c r="C32" s="25">
        <v>605</v>
      </c>
      <c r="D32" s="23">
        <f t="shared" si="0"/>
        <v>1373</v>
      </c>
    </row>
    <row r="33" spans="1:4" x14ac:dyDescent="0.2">
      <c r="A33" s="22">
        <v>1998</v>
      </c>
      <c r="B33" s="25">
        <v>751</v>
      </c>
      <c r="C33" s="25">
        <v>643</v>
      </c>
      <c r="D33" s="23">
        <f t="shared" si="0"/>
        <v>1394</v>
      </c>
    </row>
    <row r="34" spans="1:4" x14ac:dyDescent="0.2">
      <c r="A34" s="22">
        <v>1999</v>
      </c>
      <c r="B34" s="25">
        <v>751</v>
      </c>
      <c r="C34" s="25">
        <v>623</v>
      </c>
      <c r="D34" s="23">
        <f t="shared" si="0"/>
        <v>1374</v>
      </c>
    </row>
    <row r="35" spans="1:4" x14ac:dyDescent="0.2">
      <c r="A35" s="22">
        <v>2000</v>
      </c>
      <c r="B35" s="25">
        <v>667</v>
      </c>
      <c r="C35" s="25">
        <v>599</v>
      </c>
      <c r="D35" s="23">
        <f t="shared" si="0"/>
        <v>1266</v>
      </c>
    </row>
    <row r="36" spans="1:4" x14ac:dyDescent="0.2">
      <c r="A36" s="22">
        <v>2001</v>
      </c>
      <c r="B36" s="25">
        <v>715</v>
      </c>
      <c r="C36" s="25">
        <v>577</v>
      </c>
      <c r="D36" s="23">
        <f t="shared" si="0"/>
        <v>1292</v>
      </c>
    </row>
    <row r="37" spans="1:4" x14ac:dyDescent="0.2">
      <c r="A37" s="22">
        <v>2002</v>
      </c>
      <c r="B37" s="25">
        <v>685</v>
      </c>
      <c r="C37" s="25">
        <v>600</v>
      </c>
      <c r="D37" s="23">
        <f t="shared" si="0"/>
        <v>1285</v>
      </c>
    </row>
    <row r="38" spans="1:4" x14ac:dyDescent="0.2">
      <c r="A38" s="22">
        <v>2003</v>
      </c>
      <c r="B38" s="25">
        <v>640</v>
      </c>
      <c r="C38" s="25">
        <v>532</v>
      </c>
      <c r="D38" s="23">
        <f t="shared" si="0"/>
        <v>1172</v>
      </c>
    </row>
    <row r="39" spans="1:4" x14ac:dyDescent="0.2">
      <c r="A39" s="22">
        <v>2004</v>
      </c>
      <c r="B39" s="25">
        <v>613</v>
      </c>
      <c r="C39" s="25">
        <v>498</v>
      </c>
      <c r="D39" s="23">
        <f t="shared" si="0"/>
        <v>1111</v>
      </c>
    </row>
    <row r="40" spans="1:4" x14ac:dyDescent="0.2">
      <c r="A40" s="22">
        <v>2005</v>
      </c>
      <c r="B40" s="25">
        <v>550</v>
      </c>
      <c r="C40" s="25">
        <v>489</v>
      </c>
      <c r="D40" s="23">
        <f t="shared" si="0"/>
        <v>1039</v>
      </c>
    </row>
    <row r="41" spans="1:4" x14ac:dyDescent="0.2">
      <c r="A41" s="22">
        <v>2006</v>
      </c>
      <c r="B41" s="25">
        <v>564</v>
      </c>
      <c r="C41" s="25">
        <v>426</v>
      </c>
      <c r="D41" s="23">
        <f t="shared" si="0"/>
        <v>990</v>
      </c>
    </row>
    <row r="42" spans="1:4" x14ac:dyDescent="0.2">
      <c r="A42" s="22">
        <v>2007</v>
      </c>
      <c r="B42" s="25">
        <v>595</v>
      </c>
      <c r="C42" s="25">
        <v>434</v>
      </c>
      <c r="D42" s="23">
        <f t="shared" si="0"/>
        <v>1029</v>
      </c>
    </row>
    <row r="43" spans="1:4" x14ac:dyDescent="0.2">
      <c r="A43" s="22">
        <v>2008</v>
      </c>
      <c r="B43" s="25">
        <v>498</v>
      </c>
      <c r="C43" s="25">
        <v>410</v>
      </c>
      <c r="D43" s="23">
        <f t="shared" si="0"/>
        <v>908</v>
      </c>
    </row>
    <row r="44" spans="1:4" x14ac:dyDescent="0.2">
      <c r="A44" s="22">
        <v>2009</v>
      </c>
      <c r="B44" s="25">
        <v>449</v>
      </c>
      <c r="C44" s="25">
        <v>379</v>
      </c>
      <c r="D44" s="23">
        <f t="shared" si="0"/>
        <v>828</v>
      </c>
    </row>
    <row r="45" spans="1:4" x14ac:dyDescent="0.2">
      <c r="A45" s="22">
        <v>2010</v>
      </c>
      <c r="B45" s="25">
        <v>511</v>
      </c>
      <c r="C45" s="25">
        <v>332</v>
      </c>
      <c r="D45" s="23">
        <f t="shared" si="0"/>
        <v>843</v>
      </c>
    </row>
    <row r="46" spans="1:4" x14ac:dyDescent="0.2">
      <c r="A46" s="22">
        <v>2011</v>
      </c>
      <c r="B46" s="25">
        <v>466</v>
      </c>
      <c r="C46" s="25">
        <v>335</v>
      </c>
      <c r="D46" s="23">
        <f t="shared" si="0"/>
        <v>801</v>
      </c>
    </row>
    <row r="47" spans="1:4" x14ac:dyDescent="0.2">
      <c r="A47" s="22">
        <v>2012</v>
      </c>
      <c r="B47" s="23">
        <v>474</v>
      </c>
      <c r="C47" s="22">
        <v>314</v>
      </c>
      <c r="D47" s="23">
        <f t="shared" si="0"/>
        <v>788</v>
      </c>
    </row>
    <row r="48" spans="1:4" x14ac:dyDescent="0.2">
      <c r="A48" s="22">
        <v>2013</v>
      </c>
      <c r="B48" s="23">
        <v>451</v>
      </c>
      <c r="C48" s="22">
        <v>284</v>
      </c>
      <c r="D48" s="23">
        <f t="shared" si="0"/>
        <v>735</v>
      </c>
    </row>
    <row r="49" spans="1:4" x14ac:dyDescent="0.2">
      <c r="A49" s="22">
        <v>2014</v>
      </c>
      <c r="B49" s="23">
        <v>412</v>
      </c>
      <c r="C49" s="22">
        <v>292</v>
      </c>
      <c r="D49" s="23">
        <f t="shared" si="0"/>
        <v>704</v>
      </c>
    </row>
    <row r="50" spans="1:4" x14ac:dyDescent="0.2">
      <c r="A50" s="22">
        <v>2015</v>
      </c>
      <c r="B50" s="23">
        <v>460</v>
      </c>
      <c r="C50" s="22">
        <v>316</v>
      </c>
      <c r="D50" s="23">
        <f t="shared" si="0"/>
        <v>776</v>
      </c>
    </row>
    <row r="51" spans="1:4" x14ac:dyDescent="0.2">
      <c r="A51" s="22">
        <v>2016</v>
      </c>
      <c r="B51" s="23">
        <v>426</v>
      </c>
      <c r="C51" s="22">
        <v>294</v>
      </c>
      <c r="D51" s="23">
        <f t="shared" si="0"/>
        <v>720</v>
      </c>
    </row>
    <row r="52" spans="1:4" x14ac:dyDescent="0.2">
      <c r="A52" s="22">
        <v>2017</v>
      </c>
      <c r="B52" s="23">
        <v>391</v>
      </c>
      <c r="C52" s="22">
        <v>262</v>
      </c>
      <c r="D52" s="23">
        <f t="shared" si="0"/>
        <v>653</v>
      </c>
    </row>
    <row r="53" spans="1:4" x14ac:dyDescent="0.2">
      <c r="A53" s="21" t="s">
        <v>441</v>
      </c>
      <c r="B53" s="27">
        <f>SUM(B6:B52)</f>
        <v>35929</v>
      </c>
      <c r="C53" s="27">
        <f>SUM(C6:C52)</f>
        <v>27854</v>
      </c>
      <c r="D53" s="27">
        <f>SUM(D6:D52)</f>
        <v>63783</v>
      </c>
    </row>
    <row r="54" spans="1:4" x14ac:dyDescent="0.2">
      <c r="A54" s="71" t="s">
        <v>533</v>
      </c>
    </row>
  </sheetData>
  <pageMargins left="0.70866141732283472" right="0.70866141732283472" top="0.74803149606299213" bottom="0.74803149606299213" header="0.31496062992125984" footer="0.31496062992125984"/>
  <pageSetup paperSize="9" scale="4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55"/>
  <sheetViews>
    <sheetView workbookViewId="0">
      <selection activeCell="B1" sqref="B1"/>
    </sheetView>
  </sheetViews>
  <sheetFormatPr defaultColWidth="8.85546875" defaultRowHeight="12.75" x14ac:dyDescent="0.2"/>
  <cols>
    <col min="1" max="1" width="14.7109375" style="71" customWidth="1"/>
    <col min="2" max="2" width="12.7109375" style="71" customWidth="1"/>
    <col min="3" max="3" width="11" style="71" customWidth="1"/>
    <col min="4" max="4" width="10.85546875" style="71" customWidth="1"/>
    <col min="5" max="16384" width="8.85546875" style="71"/>
  </cols>
  <sheetData>
    <row r="1" spans="1:4" x14ac:dyDescent="0.2">
      <c r="A1" s="3" t="s">
        <v>544</v>
      </c>
    </row>
    <row r="3" spans="1:4" x14ac:dyDescent="0.2">
      <c r="A3" s="65" t="s">
        <v>470</v>
      </c>
    </row>
    <row r="5" spans="1:4" x14ac:dyDescent="0.2">
      <c r="A5" s="93" t="s">
        <v>438</v>
      </c>
      <c r="B5" s="21" t="s">
        <v>439</v>
      </c>
      <c r="C5" s="21" t="s">
        <v>440</v>
      </c>
      <c r="D5" s="21" t="s">
        <v>441</v>
      </c>
    </row>
    <row r="6" spans="1:4" x14ac:dyDescent="0.2">
      <c r="A6" s="93"/>
      <c r="B6" s="21" t="s">
        <v>442</v>
      </c>
      <c r="C6" s="21" t="s">
        <v>442</v>
      </c>
      <c r="D6" s="21" t="s">
        <v>442</v>
      </c>
    </row>
    <row r="7" spans="1:4" x14ac:dyDescent="0.2">
      <c r="A7" s="22">
        <v>1971</v>
      </c>
      <c r="B7" s="23">
        <v>13</v>
      </c>
      <c r="C7" s="24">
        <v>33</v>
      </c>
      <c r="D7" s="23">
        <f t="shared" ref="D7:D53" si="0">B7+C7</f>
        <v>46</v>
      </c>
    </row>
    <row r="8" spans="1:4" x14ac:dyDescent="0.2">
      <c r="A8" s="22">
        <v>1972</v>
      </c>
      <c r="B8" s="23">
        <v>20</v>
      </c>
      <c r="C8" s="24">
        <v>31</v>
      </c>
      <c r="D8" s="23">
        <f t="shared" si="0"/>
        <v>51</v>
      </c>
    </row>
    <row r="9" spans="1:4" x14ac:dyDescent="0.2">
      <c r="A9" s="22">
        <v>1973</v>
      </c>
      <c r="B9" s="23">
        <v>17</v>
      </c>
      <c r="C9" s="24">
        <v>35</v>
      </c>
      <c r="D9" s="23">
        <f t="shared" si="0"/>
        <v>52</v>
      </c>
    </row>
    <row r="10" spans="1:4" x14ac:dyDescent="0.2">
      <c r="A10" s="22">
        <v>1974</v>
      </c>
      <c r="B10" s="23">
        <v>19</v>
      </c>
      <c r="C10" s="24">
        <v>30</v>
      </c>
      <c r="D10" s="23">
        <f t="shared" si="0"/>
        <v>49</v>
      </c>
    </row>
    <row r="11" spans="1:4" x14ac:dyDescent="0.2">
      <c r="A11" s="22">
        <v>1975</v>
      </c>
      <c r="B11" s="23">
        <v>17</v>
      </c>
      <c r="C11" s="24">
        <v>26</v>
      </c>
      <c r="D11" s="23">
        <f t="shared" si="0"/>
        <v>43</v>
      </c>
    </row>
    <row r="12" spans="1:4" x14ac:dyDescent="0.2">
      <c r="A12" s="22">
        <v>1976</v>
      </c>
      <c r="B12" s="23">
        <v>21</v>
      </c>
      <c r="C12" s="24">
        <v>39</v>
      </c>
      <c r="D12" s="23">
        <f t="shared" si="0"/>
        <v>60</v>
      </c>
    </row>
    <row r="13" spans="1:4" x14ac:dyDescent="0.2">
      <c r="A13" s="22">
        <v>1977</v>
      </c>
      <c r="B13" s="23">
        <v>23</v>
      </c>
      <c r="C13" s="24">
        <v>29</v>
      </c>
      <c r="D13" s="23">
        <f t="shared" si="0"/>
        <v>52</v>
      </c>
    </row>
    <row r="14" spans="1:4" x14ac:dyDescent="0.2">
      <c r="A14" s="22">
        <v>1978</v>
      </c>
      <c r="B14" s="23">
        <v>25</v>
      </c>
      <c r="C14" s="24">
        <v>34</v>
      </c>
      <c r="D14" s="23">
        <f t="shared" si="0"/>
        <v>59</v>
      </c>
    </row>
    <row r="15" spans="1:4" x14ac:dyDescent="0.2">
      <c r="A15" s="22">
        <v>1979</v>
      </c>
      <c r="B15" s="23">
        <v>23</v>
      </c>
      <c r="C15" s="24">
        <v>31</v>
      </c>
      <c r="D15" s="23">
        <f t="shared" si="0"/>
        <v>54</v>
      </c>
    </row>
    <row r="16" spans="1:4" x14ac:dyDescent="0.2">
      <c r="A16" s="22">
        <v>1980</v>
      </c>
      <c r="B16" s="23">
        <v>15</v>
      </c>
      <c r="C16" s="24">
        <v>31</v>
      </c>
      <c r="D16" s="23">
        <f t="shared" si="0"/>
        <v>46</v>
      </c>
    </row>
    <row r="17" spans="1:4" x14ac:dyDescent="0.2">
      <c r="A17" s="22">
        <v>1981</v>
      </c>
      <c r="B17" s="23">
        <v>24</v>
      </c>
      <c r="C17" s="24">
        <v>50</v>
      </c>
      <c r="D17" s="23">
        <f t="shared" si="0"/>
        <v>74</v>
      </c>
    </row>
    <row r="18" spans="1:4" x14ac:dyDescent="0.2">
      <c r="A18" s="22">
        <v>1982</v>
      </c>
      <c r="B18" s="25">
        <v>30</v>
      </c>
      <c r="C18" s="25">
        <v>54</v>
      </c>
      <c r="D18" s="23">
        <f t="shared" si="0"/>
        <v>84</v>
      </c>
    </row>
    <row r="19" spans="1:4" x14ac:dyDescent="0.2">
      <c r="A19" s="22">
        <v>1983</v>
      </c>
      <c r="B19" s="25">
        <v>26</v>
      </c>
      <c r="C19" s="25">
        <v>34</v>
      </c>
      <c r="D19" s="23">
        <f t="shared" si="0"/>
        <v>60</v>
      </c>
    </row>
    <row r="20" spans="1:4" x14ac:dyDescent="0.2">
      <c r="A20" s="22">
        <v>1984</v>
      </c>
      <c r="B20" s="25">
        <v>32</v>
      </c>
      <c r="C20" s="25">
        <v>50</v>
      </c>
      <c r="D20" s="23">
        <f t="shared" si="0"/>
        <v>82</v>
      </c>
    </row>
    <row r="21" spans="1:4" x14ac:dyDescent="0.2">
      <c r="A21" s="22">
        <v>1985</v>
      </c>
      <c r="B21" s="25">
        <v>41</v>
      </c>
      <c r="C21" s="25">
        <v>43</v>
      </c>
      <c r="D21" s="23">
        <f t="shared" si="0"/>
        <v>84</v>
      </c>
    </row>
    <row r="22" spans="1:4" x14ac:dyDescent="0.2">
      <c r="A22" s="22">
        <v>1986</v>
      </c>
      <c r="B22" s="25">
        <v>44</v>
      </c>
      <c r="C22" s="25">
        <v>49</v>
      </c>
      <c r="D22" s="23">
        <f t="shared" si="0"/>
        <v>93</v>
      </c>
    </row>
    <row r="23" spans="1:4" x14ac:dyDescent="0.2">
      <c r="A23" s="22">
        <v>1987</v>
      </c>
      <c r="B23" s="25">
        <v>39</v>
      </c>
      <c r="C23" s="25">
        <v>46</v>
      </c>
      <c r="D23" s="23">
        <f t="shared" si="0"/>
        <v>85</v>
      </c>
    </row>
    <row r="24" spans="1:4" x14ac:dyDescent="0.2">
      <c r="A24" s="22">
        <v>1988</v>
      </c>
      <c r="B24" s="25">
        <v>46</v>
      </c>
      <c r="C24" s="25">
        <v>52</v>
      </c>
      <c r="D24" s="23">
        <f t="shared" si="0"/>
        <v>98</v>
      </c>
    </row>
    <row r="25" spans="1:4" x14ac:dyDescent="0.2">
      <c r="A25" s="22">
        <v>1989</v>
      </c>
      <c r="B25" s="25">
        <v>33</v>
      </c>
      <c r="C25" s="25">
        <v>45</v>
      </c>
      <c r="D25" s="23">
        <f t="shared" si="0"/>
        <v>78</v>
      </c>
    </row>
    <row r="26" spans="1:4" x14ac:dyDescent="0.2">
      <c r="A26" s="22">
        <v>1990</v>
      </c>
      <c r="B26" s="25">
        <v>41</v>
      </c>
      <c r="C26" s="25">
        <v>49</v>
      </c>
      <c r="D26" s="23">
        <f t="shared" si="0"/>
        <v>90</v>
      </c>
    </row>
    <row r="27" spans="1:4" x14ac:dyDescent="0.2">
      <c r="A27" s="22">
        <v>1991</v>
      </c>
      <c r="B27" s="25">
        <v>48</v>
      </c>
      <c r="C27" s="25">
        <v>55</v>
      </c>
      <c r="D27" s="23">
        <f t="shared" si="0"/>
        <v>103</v>
      </c>
    </row>
    <row r="28" spans="1:4" x14ac:dyDescent="0.2">
      <c r="A28" s="22">
        <v>1992</v>
      </c>
      <c r="B28" s="25">
        <v>39</v>
      </c>
      <c r="C28" s="25">
        <v>54</v>
      </c>
      <c r="D28" s="23">
        <f t="shared" si="0"/>
        <v>93</v>
      </c>
    </row>
    <row r="29" spans="1:4" x14ac:dyDescent="0.2">
      <c r="A29" s="22">
        <v>1993</v>
      </c>
      <c r="B29" s="25">
        <v>35</v>
      </c>
      <c r="C29" s="25">
        <v>33</v>
      </c>
      <c r="D29" s="23">
        <f t="shared" si="0"/>
        <v>68</v>
      </c>
    </row>
    <row r="30" spans="1:4" x14ac:dyDescent="0.2">
      <c r="A30" s="22">
        <v>1994</v>
      </c>
      <c r="B30" s="25">
        <v>28</v>
      </c>
      <c r="C30" s="25">
        <v>41</v>
      </c>
      <c r="D30" s="23">
        <f t="shared" si="0"/>
        <v>69</v>
      </c>
    </row>
    <row r="31" spans="1:4" x14ac:dyDescent="0.2">
      <c r="A31" s="22">
        <v>1995</v>
      </c>
      <c r="B31" s="25">
        <v>24</v>
      </c>
      <c r="C31" s="25">
        <v>41</v>
      </c>
      <c r="D31" s="23">
        <f t="shared" si="0"/>
        <v>65</v>
      </c>
    </row>
    <row r="32" spans="1:4" x14ac:dyDescent="0.2">
      <c r="A32" s="22">
        <v>1996</v>
      </c>
      <c r="B32" s="25">
        <v>21</v>
      </c>
      <c r="C32" s="25">
        <v>52</v>
      </c>
      <c r="D32" s="23">
        <f t="shared" si="0"/>
        <v>73</v>
      </c>
    </row>
    <row r="33" spans="1:4" x14ac:dyDescent="0.2">
      <c r="A33" s="22">
        <v>1997</v>
      </c>
      <c r="B33" s="25">
        <v>21</v>
      </c>
      <c r="C33" s="25">
        <v>32</v>
      </c>
      <c r="D33" s="23">
        <f t="shared" si="0"/>
        <v>53</v>
      </c>
    </row>
    <row r="34" spans="1:4" x14ac:dyDescent="0.2">
      <c r="A34" s="22">
        <v>1998</v>
      </c>
      <c r="B34" s="25">
        <v>33</v>
      </c>
      <c r="C34" s="25">
        <v>45</v>
      </c>
      <c r="D34" s="23">
        <f t="shared" si="0"/>
        <v>78</v>
      </c>
    </row>
    <row r="35" spans="1:4" x14ac:dyDescent="0.2">
      <c r="A35" s="22">
        <v>1999</v>
      </c>
      <c r="B35" s="25">
        <v>37</v>
      </c>
      <c r="C35" s="25">
        <v>34</v>
      </c>
      <c r="D35" s="23">
        <f t="shared" si="0"/>
        <v>71</v>
      </c>
    </row>
    <row r="36" spans="1:4" x14ac:dyDescent="0.2">
      <c r="A36" s="22">
        <v>2000</v>
      </c>
      <c r="B36" s="25">
        <v>35</v>
      </c>
      <c r="C36" s="25">
        <v>41</v>
      </c>
      <c r="D36" s="23">
        <f t="shared" si="0"/>
        <v>76</v>
      </c>
    </row>
    <row r="37" spans="1:4" x14ac:dyDescent="0.2">
      <c r="A37" s="22">
        <v>2001</v>
      </c>
      <c r="B37" s="25">
        <v>42</v>
      </c>
      <c r="C37" s="25">
        <v>41</v>
      </c>
      <c r="D37" s="23">
        <f t="shared" si="0"/>
        <v>83</v>
      </c>
    </row>
    <row r="38" spans="1:4" x14ac:dyDescent="0.2">
      <c r="A38" s="22">
        <v>2002</v>
      </c>
      <c r="B38" s="25">
        <v>38</v>
      </c>
      <c r="C38" s="25">
        <v>48</v>
      </c>
      <c r="D38" s="23">
        <f t="shared" si="0"/>
        <v>86</v>
      </c>
    </row>
    <row r="39" spans="1:4" x14ac:dyDescent="0.2">
      <c r="A39" s="22">
        <v>2003</v>
      </c>
      <c r="B39" s="25">
        <v>38</v>
      </c>
      <c r="C39" s="25">
        <v>53</v>
      </c>
      <c r="D39" s="23">
        <f t="shared" si="0"/>
        <v>91</v>
      </c>
    </row>
    <row r="40" spans="1:4" x14ac:dyDescent="0.2">
      <c r="A40" s="22">
        <v>2004</v>
      </c>
      <c r="B40" s="25">
        <v>35</v>
      </c>
      <c r="C40" s="25">
        <v>31</v>
      </c>
      <c r="D40" s="23">
        <f t="shared" si="0"/>
        <v>66</v>
      </c>
    </row>
    <row r="41" spans="1:4" x14ac:dyDescent="0.2">
      <c r="A41" s="22">
        <v>2005</v>
      </c>
      <c r="B41" s="25">
        <v>29</v>
      </c>
      <c r="C41" s="25">
        <v>32</v>
      </c>
      <c r="D41" s="23">
        <f t="shared" si="0"/>
        <v>61</v>
      </c>
    </row>
    <row r="42" spans="1:4" x14ac:dyDescent="0.2">
      <c r="A42" s="22">
        <v>2006</v>
      </c>
      <c r="B42" s="25">
        <v>23</v>
      </c>
      <c r="C42" s="25">
        <v>38</v>
      </c>
      <c r="D42" s="23">
        <f t="shared" si="0"/>
        <v>61</v>
      </c>
    </row>
    <row r="43" spans="1:4" x14ac:dyDescent="0.2">
      <c r="A43" s="22">
        <v>2007</v>
      </c>
      <c r="B43" s="25">
        <v>25</v>
      </c>
      <c r="C43" s="25">
        <v>33</v>
      </c>
      <c r="D43" s="23">
        <f t="shared" si="0"/>
        <v>58</v>
      </c>
    </row>
    <row r="44" spans="1:4" x14ac:dyDescent="0.2">
      <c r="A44" s="22">
        <v>2008</v>
      </c>
      <c r="B44" s="25">
        <v>35</v>
      </c>
      <c r="C44" s="25">
        <v>33</v>
      </c>
      <c r="D44" s="23">
        <f t="shared" si="0"/>
        <v>68</v>
      </c>
    </row>
    <row r="45" spans="1:4" x14ac:dyDescent="0.2">
      <c r="A45" s="22">
        <v>2009</v>
      </c>
      <c r="B45" s="25">
        <v>37</v>
      </c>
      <c r="C45" s="25">
        <v>28</v>
      </c>
      <c r="D45" s="23">
        <f t="shared" si="0"/>
        <v>65</v>
      </c>
    </row>
    <row r="46" spans="1:4" x14ac:dyDescent="0.2">
      <c r="A46" s="22">
        <v>2010</v>
      </c>
      <c r="B46" s="25">
        <v>31</v>
      </c>
      <c r="C46" s="25">
        <v>36</v>
      </c>
      <c r="D46" s="23">
        <f t="shared" si="0"/>
        <v>67</v>
      </c>
    </row>
    <row r="47" spans="1:4" x14ac:dyDescent="0.2">
      <c r="A47" s="22">
        <v>2011</v>
      </c>
      <c r="B47" s="25">
        <v>23</v>
      </c>
      <c r="C47" s="25">
        <v>32</v>
      </c>
      <c r="D47" s="23">
        <f t="shared" si="0"/>
        <v>55</v>
      </c>
    </row>
    <row r="48" spans="1:4" x14ac:dyDescent="0.2">
      <c r="A48" s="22">
        <v>2012</v>
      </c>
      <c r="B48" s="23">
        <v>39</v>
      </c>
      <c r="C48" s="22">
        <v>32</v>
      </c>
      <c r="D48" s="23">
        <f t="shared" si="0"/>
        <v>71</v>
      </c>
    </row>
    <row r="49" spans="1:4" x14ac:dyDescent="0.2">
      <c r="A49" s="22">
        <v>2013</v>
      </c>
      <c r="B49" s="23">
        <v>38</v>
      </c>
      <c r="C49" s="22">
        <v>29</v>
      </c>
      <c r="D49" s="23">
        <f t="shared" si="0"/>
        <v>67</v>
      </c>
    </row>
    <row r="50" spans="1:4" x14ac:dyDescent="0.2">
      <c r="A50" s="22">
        <v>2014</v>
      </c>
      <c r="B50" s="23">
        <v>33</v>
      </c>
      <c r="C50" s="22">
        <v>34</v>
      </c>
      <c r="D50" s="23">
        <f t="shared" si="0"/>
        <v>67</v>
      </c>
    </row>
    <row r="51" spans="1:4" x14ac:dyDescent="0.2">
      <c r="A51" s="22">
        <v>2015</v>
      </c>
      <c r="B51" s="23">
        <v>26</v>
      </c>
      <c r="C51" s="22">
        <v>39</v>
      </c>
      <c r="D51" s="23">
        <f t="shared" si="0"/>
        <v>65</v>
      </c>
    </row>
    <row r="52" spans="1:4" x14ac:dyDescent="0.2">
      <c r="A52" s="22">
        <v>2016</v>
      </c>
      <c r="B52" s="23">
        <v>34</v>
      </c>
      <c r="C52" s="22">
        <v>43</v>
      </c>
      <c r="D52" s="23">
        <f t="shared" si="0"/>
        <v>77</v>
      </c>
    </row>
    <row r="53" spans="1:4" x14ac:dyDescent="0.2">
      <c r="A53" s="22">
        <v>2017</v>
      </c>
      <c r="B53" s="23">
        <v>25</v>
      </c>
      <c r="C53" s="22">
        <v>35</v>
      </c>
      <c r="D53" s="23">
        <f t="shared" si="0"/>
        <v>60</v>
      </c>
    </row>
    <row r="54" spans="1:4" x14ac:dyDescent="0.2">
      <c r="A54" s="21" t="s">
        <v>441</v>
      </c>
      <c r="B54" s="27">
        <f>SUM(B7:B53)</f>
        <v>1421</v>
      </c>
      <c r="C54" s="27">
        <f>SUM(C7:C53)</f>
        <v>1836</v>
      </c>
      <c r="D54" s="27">
        <f>SUM(D7:D53)</f>
        <v>3257</v>
      </c>
    </row>
    <row r="55" spans="1:4" x14ac:dyDescent="0.2">
      <c r="A55" s="62" t="s">
        <v>533</v>
      </c>
      <c r="B55" s="60"/>
      <c r="C55" s="60"/>
      <c r="D55" s="60"/>
    </row>
  </sheetData>
  <mergeCells count="1">
    <mergeCell ref="A5:A6"/>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5"/>
  <sheetViews>
    <sheetView workbookViewId="0">
      <selection activeCell="C1" sqref="C1"/>
    </sheetView>
  </sheetViews>
  <sheetFormatPr defaultColWidth="9.140625" defaultRowHeight="12.75" x14ac:dyDescent="0.2"/>
  <cols>
    <col min="1" max="1" width="13.42578125" style="75" customWidth="1"/>
    <col min="2" max="4" width="11.28515625" style="75" customWidth="1"/>
    <col min="5" max="16384" width="9.140625" style="75"/>
  </cols>
  <sheetData>
    <row r="1" spans="1:4" x14ac:dyDescent="0.2">
      <c r="A1" s="106" t="s">
        <v>544</v>
      </c>
    </row>
    <row r="3" spans="1:4" x14ac:dyDescent="0.2">
      <c r="A3" s="74" t="s">
        <v>471</v>
      </c>
    </row>
    <row r="5" spans="1:4" x14ac:dyDescent="0.2">
      <c r="A5" s="97" t="s">
        <v>438</v>
      </c>
      <c r="B5" s="32" t="s">
        <v>439</v>
      </c>
      <c r="C5" s="32" t="s">
        <v>440</v>
      </c>
      <c r="D5" s="32" t="s">
        <v>441</v>
      </c>
    </row>
    <row r="6" spans="1:4" x14ac:dyDescent="0.2">
      <c r="A6" s="97"/>
      <c r="B6" s="32" t="s">
        <v>442</v>
      </c>
      <c r="C6" s="32" t="s">
        <v>442</v>
      </c>
      <c r="D6" s="32" t="s">
        <v>442</v>
      </c>
    </row>
    <row r="7" spans="1:4" x14ac:dyDescent="0.2">
      <c r="A7" s="30">
        <v>1971</v>
      </c>
      <c r="B7" s="31">
        <v>140</v>
      </c>
      <c r="C7" s="25">
        <v>52</v>
      </c>
      <c r="D7" s="31">
        <f t="shared" ref="D7:D53" si="0">B7+C7</f>
        <v>192</v>
      </c>
    </row>
    <row r="8" spans="1:4" x14ac:dyDescent="0.2">
      <c r="A8" s="30">
        <v>1972</v>
      </c>
      <c r="B8" s="31">
        <v>275</v>
      </c>
      <c r="C8" s="25">
        <v>96</v>
      </c>
      <c r="D8" s="31">
        <f t="shared" si="0"/>
        <v>371</v>
      </c>
    </row>
    <row r="9" spans="1:4" x14ac:dyDescent="0.2">
      <c r="A9" s="30">
        <v>1973</v>
      </c>
      <c r="B9" s="31">
        <v>221</v>
      </c>
      <c r="C9" s="25">
        <v>93</v>
      </c>
      <c r="D9" s="31">
        <f t="shared" si="0"/>
        <v>314</v>
      </c>
    </row>
    <row r="10" spans="1:4" x14ac:dyDescent="0.2">
      <c r="A10" s="30">
        <v>1974</v>
      </c>
      <c r="B10" s="31">
        <v>246</v>
      </c>
      <c r="C10" s="25">
        <v>114</v>
      </c>
      <c r="D10" s="31">
        <f t="shared" si="0"/>
        <v>360</v>
      </c>
    </row>
    <row r="11" spans="1:4" x14ac:dyDescent="0.2">
      <c r="A11" s="30">
        <v>1975</v>
      </c>
      <c r="B11" s="31">
        <v>241</v>
      </c>
      <c r="C11" s="25">
        <v>77</v>
      </c>
      <c r="D11" s="31">
        <f t="shared" si="0"/>
        <v>318</v>
      </c>
    </row>
    <row r="12" spans="1:4" x14ac:dyDescent="0.2">
      <c r="A12" s="30">
        <v>1976</v>
      </c>
      <c r="B12" s="31">
        <v>228</v>
      </c>
      <c r="C12" s="25">
        <v>102</v>
      </c>
      <c r="D12" s="31">
        <f t="shared" si="0"/>
        <v>330</v>
      </c>
    </row>
    <row r="13" spans="1:4" x14ac:dyDescent="0.2">
      <c r="A13" s="30">
        <v>1977</v>
      </c>
      <c r="B13" s="31">
        <v>217</v>
      </c>
      <c r="C13" s="25">
        <v>90</v>
      </c>
      <c r="D13" s="31">
        <f t="shared" si="0"/>
        <v>307</v>
      </c>
    </row>
    <row r="14" spans="1:4" x14ac:dyDescent="0.2">
      <c r="A14" s="30">
        <v>1978</v>
      </c>
      <c r="B14" s="31">
        <v>235</v>
      </c>
      <c r="C14" s="25">
        <v>84</v>
      </c>
      <c r="D14" s="31">
        <f t="shared" si="0"/>
        <v>319</v>
      </c>
    </row>
    <row r="15" spans="1:4" x14ac:dyDescent="0.2">
      <c r="A15" s="30">
        <v>1979</v>
      </c>
      <c r="B15" s="31">
        <v>226</v>
      </c>
      <c r="C15" s="25">
        <v>96</v>
      </c>
      <c r="D15" s="31">
        <f t="shared" si="0"/>
        <v>322</v>
      </c>
    </row>
    <row r="16" spans="1:4" x14ac:dyDescent="0.2">
      <c r="A16" s="30">
        <v>1980</v>
      </c>
      <c r="B16" s="31">
        <v>190</v>
      </c>
      <c r="C16" s="25">
        <v>109</v>
      </c>
      <c r="D16" s="31">
        <f t="shared" si="0"/>
        <v>299</v>
      </c>
    </row>
    <row r="17" spans="1:4" x14ac:dyDescent="0.2">
      <c r="A17" s="30">
        <v>1981</v>
      </c>
      <c r="B17" s="31">
        <v>225</v>
      </c>
      <c r="C17" s="25">
        <v>107</v>
      </c>
      <c r="D17" s="31">
        <f t="shared" si="0"/>
        <v>332</v>
      </c>
    </row>
    <row r="18" spans="1:4" x14ac:dyDescent="0.2">
      <c r="A18" s="30">
        <v>1982</v>
      </c>
      <c r="B18" s="25">
        <v>253</v>
      </c>
      <c r="C18" s="25">
        <v>105</v>
      </c>
      <c r="D18" s="31">
        <f t="shared" si="0"/>
        <v>358</v>
      </c>
    </row>
    <row r="19" spans="1:4" x14ac:dyDescent="0.2">
      <c r="A19" s="30">
        <v>1983</v>
      </c>
      <c r="B19" s="25">
        <v>257</v>
      </c>
      <c r="C19" s="25">
        <v>105</v>
      </c>
      <c r="D19" s="31">
        <f t="shared" si="0"/>
        <v>362</v>
      </c>
    </row>
    <row r="20" spans="1:4" x14ac:dyDescent="0.2">
      <c r="A20" s="30">
        <v>1984</v>
      </c>
      <c r="B20" s="25">
        <v>220</v>
      </c>
      <c r="C20" s="25">
        <v>116</v>
      </c>
      <c r="D20" s="31">
        <f t="shared" si="0"/>
        <v>336</v>
      </c>
    </row>
    <row r="21" spans="1:4" x14ac:dyDescent="0.2">
      <c r="A21" s="30">
        <v>1985</v>
      </c>
      <c r="B21" s="25">
        <v>304</v>
      </c>
      <c r="C21" s="25">
        <v>140</v>
      </c>
      <c r="D21" s="31">
        <f t="shared" si="0"/>
        <v>444</v>
      </c>
    </row>
    <row r="22" spans="1:4" x14ac:dyDescent="0.2">
      <c r="A22" s="30">
        <v>1986</v>
      </c>
      <c r="B22" s="25">
        <v>237</v>
      </c>
      <c r="C22" s="25">
        <v>132</v>
      </c>
      <c r="D22" s="31">
        <f t="shared" si="0"/>
        <v>369</v>
      </c>
    </row>
    <row r="23" spans="1:4" x14ac:dyDescent="0.2">
      <c r="A23" s="30">
        <v>1987</v>
      </c>
      <c r="B23" s="25">
        <v>225</v>
      </c>
      <c r="C23" s="25">
        <v>132</v>
      </c>
      <c r="D23" s="31">
        <f t="shared" si="0"/>
        <v>357</v>
      </c>
    </row>
    <row r="24" spans="1:4" x14ac:dyDescent="0.2">
      <c r="A24" s="30">
        <v>1988</v>
      </c>
      <c r="B24" s="25">
        <v>253</v>
      </c>
      <c r="C24" s="25">
        <v>133</v>
      </c>
      <c r="D24" s="31">
        <f t="shared" si="0"/>
        <v>386</v>
      </c>
    </row>
    <row r="25" spans="1:4" x14ac:dyDescent="0.2">
      <c r="A25" s="30">
        <v>1989</v>
      </c>
      <c r="B25" s="25">
        <v>259</v>
      </c>
      <c r="C25" s="25">
        <v>150</v>
      </c>
      <c r="D25" s="31">
        <f t="shared" si="0"/>
        <v>409</v>
      </c>
    </row>
    <row r="26" spans="1:4" x14ac:dyDescent="0.2">
      <c r="A26" s="30">
        <v>1990</v>
      </c>
      <c r="B26" s="25">
        <v>232</v>
      </c>
      <c r="C26" s="25">
        <v>150</v>
      </c>
      <c r="D26" s="31">
        <f t="shared" si="0"/>
        <v>382</v>
      </c>
    </row>
    <row r="27" spans="1:4" x14ac:dyDescent="0.2">
      <c r="A27" s="30">
        <v>1991</v>
      </c>
      <c r="B27" s="25">
        <v>222</v>
      </c>
      <c r="C27" s="25">
        <v>157</v>
      </c>
      <c r="D27" s="31">
        <f t="shared" si="0"/>
        <v>379</v>
      </c>
    </row>
    <row r="28" spans="1:4" x14ac:dyDescent="0.2">
      <c r="A28" s="30">
        <v>1992</v>
      </c>
      <c r="B28" s="25">
        <v>240</v>
      </c>
      <c r="C28" s="25">
        <v>158</v>
      </c>
      <c r="D28" s="31">
        <f t="shared" si="0"/>
        <v>398</v>
      </c>
    </row>
    <row r="29" spans="1:4" x14ac:dyDescent="0.2">
      <c r="A29" s="30">
        <v>1993</v>
      </c>
      <c r="B29" s="25">
        <v>244</v>
      </c>
      <c r="C29" s="25">
        <v>156</v>
      </c>
      <c r="D29" s="31">
        <f t="shared" si="0"/>
        <v>400</v>
      </c>
    </row>
    <row r="30" spans="1:4" x14ac:dyDescent="0.2">
      <c r="A30" s="30">
        <v>1994</v>
      </c>
      <c r="B30" s="25">
        <v>201</v>
      </c>
      <c r="C30" s="25">
        <v>150</v>
      </c>
      <c r="D30" s="31">
        <f t="shared" si="0"/>
        <v>351</v>
      </c>
    </row>
    <row r="31" spans="1:4" x14ac:dyDescent="0.2">
      <c r="A31" s="30">
        <v>1995</v>
      </c>
      <c r="B31" s="25">
        <v>239</v>
      </c>
      <c r="C31" s="25">
        <v>192</v>
      </c>
      <c r="D31" s="31">
        <f t="shared" si="0"/>
        <v>431</v>
      </c>
    </row>
    <row r="32" spans="1:4" x14ac:dyDescent="0.2">
      <c r="A32" s="30">
        <v>1996</v>
      </c>
      <c r="B32" s="25">
        <v>203</v>
      </c>
      <c r="C32" s="25">
        <v>168</v>
      </c>
      <c r="D32" s="31">
        <f t="shared" si="0"/>
        <v>371</v>
      </c>
    </row>
    <row r="33" spans="1:4" x14ac:dyDescent="0.2">
      <c r="A33" s="30">
        <v>1997</v>
      </c>
      <c r="B33" s="25">
        <v>232</v>
      </c>
      <c r="C33" s="25">
        <v>185</v>
      </c>
      <c r="D33" s="31">
        <f t="shared" si="0"/>
        <v>417</v>
      </c>
    </row>
    <row r="34" spans="1:4" x14ac:dyDescent="0.2">
      <c r="A34" s="30">
        <v>1998</v>
      </c>
      <c r="B34" s="25">
        <v>210</v>
      </c>
      <c r="C34" s="25">
        <v>180</v>
      </c>
      <c r="D34" s="31">
        <f t="shared" si="0"/>
        <v>390</v>
      </c>
    </row>
    <row r="35" spans="1:4" x14ac:dyDescent="0.2">
      <c r="A35" s="30">
        <v>1999</v>
      </c>
      <c r="B35" s="25">
        <v>258</v>
      </c>
      <c r="C35" s="25">
        <v>209</v>
      </c>
      <c r="D35" s="31">
        <f t="shared" si="0"/>
        <v>467</v>
      </c>
    </row>
    <row r="36" spans="1:4" x14ac:dyDescent="0.2">
      <c r="A36" s="30">
        <v>2000</v>
      </c>
      <c r="B36" s="25">
        <v>201</v>
      </c>
      <c r="C36" s="25">
        <v>218</v>
      </c>
      <c r="D36" s="31">
        <f t="shared" si="0"/>
        <v>419</v>
      </c>
    </row>
    <row r="37" spans="1:4" x14ac:dyDescent="0.2">
      <c r="A37" s="30">
        <v>2001</v>
      </c>
      <c r="B37" s="25">
        <v>217</v>
      </c>
      <c r="C37" s="25">
        <v>206</v>
      </c>
      <c r="D37" s="31">
        <f t="shared" si="0"/>
        <v>423</v>
      </c>
    </row>
    <row r="38" spans="1:4" x14ac:dyDescent="0.2">
      <c r="A38" s="30">
        <v>2002</v>
      </c>
      <c r="B38" s="25">
        <v>223</v>
      </c>
      <c r="C38" s="25">
        <v>228</v>
      </c>
      <c r="D38" s="31">
        <f t="shared" si="0"/>
        <v>451</v>
      </c>
    </row>
    <row r="39" spans="1:4" x14ac:dyDescent="0.2">
      <c r="A39" s="30">
        <v>2003</v>
      </c>
      <c r="B39" s="25">
        <v>241</v>
      </c>
      <c r="C39" s="25">
        <v>237</v>
      </c>
      <c r="D39" s="31">
        <f t="shared" si="0"/>
        <v>478</v>
      </c>
    </row>
    <row r="40" spans="1:4" x14ac:dyDescent="0.2">
      <c r="A40" s="30">
        <v>2004</v>
      </c>
      <c r="B40" s="25">
        <v>239</v>
      </c>
      <c r="C40" s="25">
        <v>236</v>
      </c>
      <c r="D40" s="31">
        <f t="shared" si="0"/>
        <v>475</v>
      </c>
    </row>
    <row r="41" spans="1:4" x14ac:dyDescent="0.2">
      <c r="A41" s="30">
        <v>2005</v>
      </c>
      <c r="B41" s="25">
        <v>272</v>
      </c>
      <c r="C41" s="25">
        <v>264</v>
      </c>
      <c r="D41" s="31">
        <f t="shared" si="0"/>
        <v>536</v>
      </c>
    </row>
    <row r="42" spans="1:4" x14ac:dyDescent="0.2">
      <c r="A42" s="30">
        <v>2006</v>
      </c>
      <c r="B42" s="25">
        <v>238</v>
      </c>
      <c r="C42" s="25">
        <v>230</v>
      </c>
      <c r="D42" s="31">
        <f t="shared" si="0"/>
        <v>468</v>
      </c>
    </row>
    <row r="43" spans="1:4" x14ac:dyDescent="0.2">
      <c r="A43" s="30">
        <v>2007</v>
      </c>
      <c r="B43" s="25">
        <v>257</v>
      </c>
      <c r="C43" s="25">
        <v>238</v>
      </c>
      <c r="D43" s="31">
        <f t="shared" si="0"/>
        <v>495</v>
      </c>
    </row>
    <row r="44" spans="1:4" x14ac:dyDescent="0.2">
      <c r="A44" s="30">
        <v>2008</v>
      </c>
      <c r="B44" s="25">
        <v>238</v>
      </c>
      <c r="C44" s="25">
        <v>232</v>
      </c>
      <c r="D44" s="31">
        <f t="shared" si="0"/>
        <v>470</v>
      </c>
    </row>
    <row r="45" spans="1:4" x14ac:dyDescent="0.2">
      <c r="A45" s="30">
        <v>2009</v>
      </c>
      <c r="B45" s="25">
        <v>239</v>
      </c>
      <c r="C45" s="25">
        <v>249</v>
      </c>
      <c r="D45" s="31">
        <f t="shared" si="0"/>
        <v>488</v>
      </c>
    </row>
    <row r="46" spans="1:4" x14ac:dyDescent="0.2">
      <c r="A46" s="30">
        <v>2010</v>
      </c>
      <c r="B46" s="25">
        <v>233</v>
      </c>
      <c r="C46" s="25">
        <v>233</v>
      </c>
      <c r="D46" s="31">
        <f t="shared" si="0"/>
        <v>466</v>
      </c>
    </row>
    <row r="47" spans="1:4" x14ac:dyDescent="0.2">
      <c r="A47" s="30">
        <v>2011</v>
      </c>
      <c r="B47" s="25">
        <v>258</v>
      </c>
      <c r="C47" s="25">
        <v>275</v>
      </c>
      <c r="D47" s="31">
        <f t="shared" si="0"/>
        <v>533</v>
      </c>
    </row>
    <row r="48" spans="1:4" x14ac:dyDescent="0.2">
      <c r="A48" s="30">
        <v>2012</v>
      </c>
      <c r="B48" s="31">
        <v>278</v>
      </c>
      <c r="C48" s="30">
        <v>265</v>
      </c>
      <c r="D48" s="31">
        <f t="shared" si="0"/>
        <v>543</v>
      </c>
    </row>
    <row r="49" spans="1:4" x14ac:dyDescent="0.2">
      <c r="A49" s="30">
        <v>2013</v>
      </c>
      <c r="B49" s="31">
        <v>270</v>
      </c>
      <c r="C49" s="30">
        <v>287</v>
      </c>
      <c r="D49" s="31">
        <f t="shared" si="0"/>
        <v>557</v>
      </c>
    </row>
    <row r="50" spans="1:4" x14ac:dyDescent="0.2">
      <c r="A50" s="30">
        <v>2014</v>
      </c>
      <c r="B50" s="31">
        <v>230</v>
      </c>
      <c r="C50" s="30">
        <v>262</v>
      </c>
      <c r="D50" s="31">
        <f t="shared" si="0"/>
        <v>492</v>
      </c>
    </row>
    <row r="51" spans="1:4" x14ac:dyDescent="0.2">
      <c r="A51" s="30">
        <v>2015</v>
      </c>
      <c r="B51" s="31">
        <v>303</v>
      </c>
      <c r="C51" s="30">
        <v>281</v>
      </c>
      <c r="D51" s="31">
        <f t="shared" si="0"/>
        <v>584</v>
      </c>
    </row>
    <row r="52" spans="1:4" x14ac:dyDescent="0.2">
      <c r="A52" s="30">
        <v>2016</v>
      </c>
      <c r="B52" s="31">
        <v>291</v>
      </c>
      <c r="C52" s="30">
        <v>269</v>
      </c>
      <c r="D52" s="31">
        <f t="shared" si="0"/>
        <v>560</v>
      </c>
    </row>
    <row r="53" spans="1:4" x14ac:dyDescent="0.2">
      <c r="A53" s="30">
        <v>2017</v>
      </c>
      <c r="B53" s="31">
        <v>241</v>
      </c>
      <c r="C53" s="30">
        <v>239</v>
      </c>
      <c r="D53" s="31">
        <f t="shared" si="0"/>
        <v>480</v>
      </c>
    </row>
    <row r="54" spans="1:4" x14ac:dyDescent="0.2">
      <c r="A54" s="32" t="s">
        <v>441</v>
      </c>
      <c r="B54" s="76">
        <f>SUM(B7:B53)</f>
        <v>11202</v>
      </c>
      <c r="C54" s="76">
        <f>SUM(C7:C53)</f>
        <v>8187</v>
      </c>
      <c r="D54" s="76">
        <f>SUM(D7:D53)</f>
        <v>19389</v>
      </c>
    </row>
    <row r="55" spans="1:4" x14ac:dyDescent="0.2">
      <c r="A55" s="61" t="s">
        <v>533</v>
      </c>
      <c r="B55" s="77"/>
      <c r="C55" s="77"/>
      <c r="D55" s="77"/>
    </row>
  </sheetData>
  <mergeCells count="1">
    <mergeCell ref="A5:A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55"/>
  <sheetViews>
    <sheetView workbookViewId="0">
      <selection activeCell="C1" sqref="C1"/>
    </sheetView>
  </sheetViews>
  <sheetFormatPr defaultColWidth="8.85546875" defaultRowHeight="12.75" x14ac:dyDescent="0.2"/>
  <cols>
    <col min="1" max="1" width="11.42578125" style="71" customWidth="1"/>
    <col min="2" max="4" width="11.85546875" style="71" customWidth="1"/>
    <col min="5" max="16384" width="8.85546875" style="71"/>
  </cols>
  <sheetData>
    <row r="1" spans="1:4" x14ac:dyDescent="0.2">
      <c r="A1" s="106" t="s">
        <v>544</v>
      </c>
    </row>
    <row r="3" spans="1:4" x14ac:dyDescent="0.2">
      <c r="A3" s="65" t="s">
        <v>472</v>
      </c>
    </row>
    <row r="5" spans="1:4" x14ac:dyDescent="0.2">
      <c r="A5" s="93" t="s">
        <v>438</v>
      </c>
      <c r="B5" s="21" t="s">
        <v>439</v>
      </c>
      <c r="C5" s="21" t="s">
        <v>440</v>
      </c>
      <c r="D5" s="21" t="s">
        <v>441</v>
      </c>
    </row>
    <row r="6" spans="1:4" x14ac:dyDescent="0.2">
      <c r="A6" s="93"/>
      <c r="B6" s="21" t="s">
        <v>442</v>
      </c>
      <c r="C6" s="21" t="s">
        <v>442</v>
      </c>
      <c r="D6" s="21" t="s">
        <v>442</v>
      </c>
    </row>
    <row r="7" spans="1:4" x14ac:dyDescent="0.2">
      <c r="A7" s="22">
        <v>1971</v>
      </c>
      <c r="B7" s="23">
        <v>441</v>
      </c>
      <c r="C7" s="24">
        <v>400</v>
      </c>
      <c r="D7" s="23">
        <f t="shared" ref="D7:D53" si="0">B7+C7</f>
        <v>841</v>
      </c>
    </row>
    <row r="8" spans="1:4" x14ac:dyDescent="0.2">
      <c r="A8" s="22">
        <v>1972</v>
      </c>
      <c r="B8" s="23">
        <v>684</v>
      </c>
      <c r="C8" s="24">
        <v>604</v>
      </c>
      <c r="D8" s="23">
        <f t="shared" si="0"/>
        <v>1288</v>
      </c>
    </row>
    <row r="9" spans="1:4" x14ac:dyDescent="0.2">
      <c r="A9" s="22">
        <v>1973</v>
      </c>
      <c r="B9" s="23">
        <v>668</v>
      </c>
      <c r="C9" s="24">
        <v>622</v>
      </c>
      <c r="D9" s="23">
        <f t="shared" si="0"/>
        <v>1290</v>
      </c>
    </row>
    <row r="10" spans="1:4" x14ac:dyDescent="0.2">
      <c r="A10" s="22">
        <v>1974</v>
      </c>
      <c r="B10" s="23">
        <v>705</v>
      </c>
      <c r="C10" s="24">
        <v>612</v>
      </c>
      <c r="D10" s="23">
        <f t="shared" si="0"/>
        <v>1317</v>
      </c>
    </row>
    <row r="11" spans="1:4" x14ac:dyDescent="0.2">
      <c r="A11" s="22">
        <v>1975</v>
      </c>
      <c r="B11" s="23">
        <v>691</v>
      </c>
      <c r="C11" s="24">
        <v>551</v>
      </c>
      <c r="D11" s="23">
        <f t="shared" si="0"/>
        <v>1242</v>
      </c>
    </row>
    <row r="12" spans="1:4" x14ac:dyDescent="0.2">
      <c r="A12" s="22">
        <v>1976</v>
      </c>
      <c r="B12" s="23">
        <v>724</v>
      </c>
      <c r="C12" s="24">
        <v>576</v>
      </c>
      <c r="D12" s="23">
        <f t="shared" si="0"/>
        <v>1300</v>
      </c>
    </row>
    <row r="13" spans="1:4" x14ac:dyDescent="0.2">
      <c r="A13" s="22">
        <v>1977</v>
      </c>
      <c r="B13" s="23">
        <v>727</v>
      </c>
      <c r="C13" s="24">
        <v>587</v>
      </c>
      <c r="D13" s="23">
        <f t="shared" si="0"/>
        <v>1314</v>
      </c>
    </row>
    <row r="14" spans="1:4" x14ac:dyDescent="0.2">
      <c r="A14" s="22">
        <v>1978</v>
      </c>
      <c r="B14" s="23">
        <v>681</v>
      </c>
      <c r="C14" s="24">
        <v>601</v>
      </c>
      <c r="D14" s="23">
        <f t="shared" si="0"/>
        <v>1282</v>
      </c>
    </row>
    <row r="15" spans="1:4" x14ac:dyDescent="0.2">
      <c r="A15" s="22">
        <v>1979</v>
      </c>
      <c r="B15" s="23">
        <v>769</v>
      </c>
      <c r="C15" s="24">
        <v>642</v>
      </c>
      <c r="D15" s="23">
        <f t="shared" si="0"/>
        <v>1411</v>
      </c>
    </row>
    <row r="16" spans="1:4" x14ac:dyDescent="0.2">
      <c r="A16" s="22">
        <v>1980</v>
      </c>
      <c r="B16" s="23">
        <v>732</v>
      </c>
      <c r="C16" s="24">
        <v>615</v>
      </c>
      <c r="D16" s="23">
        <f t="shared" si="0"/>
        <v>1347</v>
      </c>
    </row>
    <row r="17" spans="1:4" x14ac:dyDescent="0.2">
      <c r="A17" s="22">
        <v>1981</v>
      </c>
      <c r="B17" s="23">
        <v>771</v>
      </c>
      <c r="C17" s="24">
        <v>701</v>
      </c>
      <c r="D17" s="23">
        <f t="shared" si="0"/>
        <v>1472</v>
      </c>
    </row>
    <row r="18" spans="1:4" x14ac:dyDescent="0.2">
      <c r="A18" s="22">
        <v>1982</v>
      </c>
      <c r="B18" s="25">
        <v>765</v>
      </c>
      <c r="C18" s="25">
        <v>695</v>
      </c>
      <c r="D18" s="23">
        <f t="shared" si="0"/>
        <v>1460</v>
      </c>
    </row>
    <row r="19" spans="1:4" x14ac:dyDescent="0.2">
      <c r="A19" s="22">
        <v>1983</v>
      </c>
      <c r="B19" s="25">
        <v>799</v>
      </c>
      <c r="C19" s="25">
        <v>752</v>
      </c>
      <c r="D19" s="23">
        <f t="shared" si="0"/>
        <v>1551</v>
      </c>
    </row>
    <row r="20" spans="1:4" x14ac:dyDescent="0.2">
      <c r="A20" s="22">
        <v>1984</v>
      </c>
      <c r="B20" s="25">
        <v>801</v>
      </c>
      <c r="C20" s="25">
        <v>684</v>
      </c>
      <c r="D20" s="23">
        <f t="shared" si="0"/>
        <v>1485</v>
      </c>
    </row>
    <row r="21" spans="1:4" x14ac:dyDescent="0.2">
      <c r="A21" s="22">
        <v>1985</v>
      </c>
      <c r="B21" s="25">
        <v>799</v>
      </c>
      <c r="C21" s="25">
        <v>745</v>
      </c>
      <c r="D21" s="23">
        <f t="shared" si="0"/>
        <v>1544</v>
      </c>
    </row>
    <row r="22" spans="1:4" x14ac:dyDescent="0.2">
      <c r="A22" s="22">
        <v>1986</v>
      </c>
      <c r="B22" s="25">
        <v>831</v>
      </c>
      <c r="C22" s="25">
        <v>771</v>
      </c>
      <c r="D22" s="23">
        <f t="shared" si="0"/>
        <v>1602</v>
      </c>
    </row>
    <row r="23" spans="1:4" x14ac:dyDescent="0.2">
      <c r="A23" s="22">
        <v>1987</v>
      </c>
      <c r="B23" s="25">
        <v>820</v>
      </c>
      <c r="C23" s="25">
        <v>737</v>
      </c>
      <c r="D23" s="23">
        <f t="shared" si="0"/>
        <v>1557</v>
      </c>
    </row>
    <row r="24" spans="1:4" x14ac:dyDescent="0.2">
      <c r="A24" s="22">
        <v>1988</v>
      </c>
      <c r="B24" s="25">
        <v>783</v>
      </c>
      <c r="C24" s="25">
        <v>702</v>
      </c>
      <c r="D24" s="23">
        <f t="shared" si="0"/>
        <v>1485</v>
      </c>
    </row>
    <row r="25" spans="1:4" x14ac:dyDescent="0.2">
      <c r="A25" s="22">
        <v>1989</v>
      </c>
      <c r="B25" s="25">
        <v>855</v>
      </c>
      <c r="C25" s="25">
        <v>810</v>
      </c>
      <c r="D25" s="23">
        <f t="shared" si="0"/>
        <v>1665</v>
      </c>
    </row>
    <row r="26" spans="1:4" x14ac:dyDescent="0.2">
      <c r="A26" s="22">
        <v>1990</v>
      </c>
      <c r="B26" s="25">
        <v>869</v>
      </c>
      <c r="C26" s="25">
        <v>774</v>
      </c>
      <c r="D26" s="23">
        <f t="shared" si="0"/>
        <v>1643</v>
      </c>
    </row>
    <row r="27" spans="1:4" x14ac:dyDescent="0.2">
      <c r="A27" s="22">
        <v>1991</v>
      </c>
      <c r="B27" s="25">
        <v>888</v>
      </c>
      <c r="C27" s="25">
        <v>788</v>
      </c>
      <c r="D27" s="23">
        <f t="shared" si="0"/>
        <v>1676</v>
      </c>
    </row>
    <row r="28" spans="1:4" x14ac:dyDescent="0.2">
      <c r="A28" s="22">
        <v>1992</v>
      </c>
      <c r="B28" s="25">
        <v>889</v>
      </c>
      <c r="C28" s="25">
        <v>800</v>
      </c>
      <c r="D28" s="23">
        <f t="shared" si="0"/>
        <v>1689</v>
      </c>
    </row>
    <row r="29" spans="1:4" x14ac:dyDescent="0.2">
      <c r="A29" s="22">
        <v>1993</v>
      </c>
      <c r="B29" s="25">
        <v>811</v>
      </c>
      <c r="C29" s="25">
        <v>778</v>
      </c>
      <c r="D29" s="23">
        <f t="shared" si="0"/>
        <v>1589</v>
      </c>
    </row>
    <row r="30" spans="1:4" x14ac:dyDescent="0.2">
      <c r="A30" s="22">
        <v>1994</v>
      </c>
      <c r="B30" s="25">
        <v>822</v>
      </c>
      <c r="C30" s="25">
        <v>791</v>
      </c>
      <c r="D30" s="23">
        <f t="shared" si="0"/>
        <v>1613</v>
      </c>
    </row>
    <row r="31" spans="1:4" x14ac:dyDescent="0.2">
      <c r="A31" s="22">
        <v>1995</v>
      </c>
      <c r="B31" s="25">
        <v>871</v>
      </c>
      <c r="C31" s="25">
        <v>741</v>
      </c>
      <c r="D31" s="23">
        <f t="shared" si="0"/>
        <v>1612</v>
      </c>
    </row>
    <row r="32" spans="1:4" x14ac:dyDescent="0.2">
      <c r="A32" s="22">
        <v>1996</v>
      </c>
      <c r="B32" s="25">
        <v>809</v>
      </c>
      <c r="C32" s="25">
        <v>762</v>
      </c>
      <c r="D32" s="23">
        <f t="shared" si="0"/>
        <v>1571</v>
      </c>
    </row>
    <row r="33" spans="1:4" x14ac:dyDescent="0.2">
      <c r="A33" s="22">
        <v>1997</v>
      </c>
      <c r="B33" s="25">
        <v>835</v>
      </c>
      <c r="C33" s="25">
        <v>771</v>
      </c>
      <c r="D33" s="23">
        <f t="shared" si="0"/>
        <v>1606</v>
      </c>
    </row>
    <row r="34" spans="1:4" x14ac:dyDescent="0.2">
      <c r="A34" s="22">
        <v>1998</v>
      </c>
      <c r="B34" s="25">
        <v>796</v>
      </c>
      <c r="C34" s="25">
        <v>797</v>
      </c>
      <c r="D34" s="23">
        <f t="shared" si="0"/>
        <v>1593</v>
      </c>
    </row>
    <row r="35" spans="1:4" x14ac:dyDescent="0.2">
      <c r="A35" s="22">
        <v>1999</v>
      </c>
      <c r="B35" s="25">
        <v>797</v>
      </c>
      <c r="C35" s="25">
        <v>725</v>
      </c>
      <c r="D35" s="23">
        <f t="shared" si="0"/>
        <v>1522</v>
      </c>
    </row>
    <row r="36" spans="1:4" x14ac:dyDescent="0.2">
      <c r="A36" s="22">
        <v>2000</v>
      </c>
      <c r="B36" s="25">
        <v>774</v>
      </c>
      <c r="C36" s="25">
        <v>743</v>
      </c>
      <c r="D36" s="23">
        <f t="shared" si="0"/>
        <v>1517</v>
      </c>
    </row>
    <row r="37" spans="1:4" x14ac:dyDescent="0.2">
      <c r="A37" s="22">
        <v>2001</v>
      </c>
      <c r="B37" s="25">
        <v>846</v>
      </c>
      <c r="C37" s="25">
        <v>743</v>
      </c>
      <c r="D37" s="23">
        <f t="shared" si="0"/>
        <v>1589</v>
      </c>
    </row>
    <row r="38" spans="1:4" x14ac:dyDescent="0.2">
      <c r="A38" s="22">
        <v>2002</v>
      </c>
      <c r="B38" s="25">
        <v>871</v>
      </c>
      <c r="C38" s="25">
        <v>772</v>
      </c>
      <c r="D38" s="23">
        <f t="shared" si="0"/>
        <v>1643</v>
      </c>
    </row>
    <row r="39" spans="1:4" x14ac:dyDescent="0.2">
      <c r="A39" s="22">
        <v>2003</v>
      </c>
      <c r="B39" s="25">
        <v>883</v>
      </c>
      <c r="C39" s="25">
        <v>782</v>
      </c>
      <c r="D39" s="23">
        <f t="shared" si="0"/>
        <v>1665</v>
      </c>
    </row>
    <row r="40" spans="1:4" x14ac:dyDescent="0.2">
      <c r="A40" s="22">
        <v>2004</v>
      </c>
      <c r="B40" s="25">
        <v>889</v>
      </c>
      <c r="C40" s="25">
        <v>795</v>
      </c>
      <c r="D40" s="23">
        <f t="shared" si="0"/>
        <v>1684</v>
      </c>
    </row>
    <row r="41" spans="1:4" x14ac:dyDescent="0.2">
      <c r="A41" s="22">
        <v>2005</v>
      </c>
      <c r="B41" s="25">
        <v>838</v>
      </c>
      <c r="C41" s="25">
        <v>762</v>
      </c>
      <c r="D41" s="23">
        <f t="shared" si="0"/>
        <v>1600</v>
      </c>
    </row>
    <row r="42" spans="1:4" x14ac:dyDescent="0.2">
      <c r="A42" s="22">
        <v>2006</v>
      </c>
      <c r="B42" s="25">
        <v>835</v>
      </c>
      <c r="C42" s="25">
        <v>793</v>
      </c>
      <c r="D42" s="23">
        <f t="shared" si="0"/>
        <v>1628</v>
      </c>
    </row>
    <row r="43" spans="1:4" x14ac:dyDescent="0.2">
      <c r="A43" s="22">
        <v>2007</v>
      </c>
      <c r="B43" s="25">
        <v>832</v>
      </c>
      <c r="C43" s="25">
        <v>775</v>
      </c>
      <c r="D43" s="23">
        <f t="shared" si="0"/>
        <v>1607</v>
      </c>
    </row>
    <row r="44" spans="1:4" x14ac:dyDescent="0.2">
      <c r="A44" s="22">
        <v>2008</v>
      </c>
      <c r="B44" s="25">
        <v>854</v>
      </c>
      <c r="C44" s="25">
        <v>793</v>
      </c>
      <c r="D44" s="23">
        <f t="shared" si="0"/>
        <v>1647</v>
      </c>
    </row>
    <row r="45" spans="1:4" x14ac:dyDescent="0.2">
      <c r="A45" s="22">
        <v>2009</v>
      </c>
      <c r="B45" s="25">
        <v>816</v>
      </c>
      <c r="C45" s="25">
        <v>775</v>
      </c>
      <c r="D45" s="23">
        <f t="shared" si="0"/>
        <v>1591</v>
      </c>
    </row>
    <row r="46" spans="1:4" x14ac:dyDescent="0.2">
      <c r="A46" s="22">
        <v>2010</v>
      </c>
      <c r="B46" s="25">
        <v>842</v>
      </c>
      <c r="C46" s="25">
        <v>815</v>
      </c>
      <c r="D46" s="23">
        <f t="shared" si="0"/>
        <v>1657</v>
      </c>
    </row>
    <row r="47" spans="1:4" x14ac:dyDescent="0.2">
      <c r="A47" s="22">
        <v>2011</v>
      </c>
      <c r="B47" s="25">
        <v>855</v>
      </c>
      <c r="C47" s="25">
        <v>826</v>
      </c>
      <c r="D47" s="23">
        <f t="shared" si="0"/>
        <v>1681</v>
      </c>
    </row>
    <row r="48" spans="1:4" x14ac:dyDescent="0.2">
      <c r="A48" s="22">
        <v>2012</v>
      </c>
      <c r="B48" s="23">
        <v>853</v>
      </c>
      <c r="C48" s="25">
        <v>841</v>
      </c>
      <c r="D48" s="23">
        <f t="shared" si="0"/>
        <v>1694</v>
      </c>
    </row>
    <row r="49" spans="1:4" x14ac:dyDescent="0.2">
      <c r="A49" s="22">
        <v>2013</v>
      </c>
      <c r="B49" s="23">
        <v>932</v>
      </c>
      <c r="C49" s="22">
        <v>846</v>
      </c>
      <c r="D49" s="23">
        <f t="shared" si="0"/>
        <v>1778</v>
      </c>
    </row>
    <row r="50" spans="1:4" x14ac:dyDescent="0.2">
      <c r="A50" s="22">
        <v>2014</v>
      </c>
      <c r="B50" s="23">
        <v>938</v>
      </c>
      <c r="C50" s="22">
        <v>760</v>
      </c>
      <c r="D50" s="23">
        <f t="shared" si="0"/>
        <v>1698</v>
      </c>
    </row>
    <row r="51" spans="1:4" x14ac:dyDescent="0.2">
      <c r="A51" s="22">
        <v>2015</v>
      </c>
      <c r="B51" s="23">
        <v>956</v>
      </c>
      <c r="C51" s="22">
        <v>886</v>
      </c>
      <c r="D51" s="23">
        <f t="shared" si="0"/>
        <v>1842</v>
      </c>
    </row>
    <row r="52" spans="1:4" x14ac:dyDescent="0.2">
      <c r="A52" s="22">
        <v>2016</v>
      </c>
      <c r="B52" s="23">
        <v>912</v>
      </c>
      <c r="C52" s="22">
        <v>839</v>
      </c>
      <c r="D52" s="23">
        <f t="shared" si="0"/>
        <v>1751</v>
      </c>
    </row>
    <row r="53" spans="1:4" x14ac:dyDescent="0.2">
      <c r="A53" s="22">
        <v>2017</v>
      </c>
      <c r="B53" s="23">
        <v>910</v>
      </c>
      <c r="C53" s="22">
        <v>830</v>
      </c>
      <c r="D53" s="23">
        <f t="shared" si="0"/>
        <v>1740</v>
      </c>
    </row>
    <row r="54" spans="1:4" x14ac:dyDescent="0.2">
      <c r="A54" s="21" t="s">
        <v>441</v>
      </c>
      <c r="B54" s="27">
        <f>SUM(B7:B53)</f>
        <v>38069</v>
      </c>
      <c r="C54" s="27">
        <f>SUM(C7:C53)</f>
        <v>34510</v>
      </c>
      <c r="D54" s="27">
        <f>SUM(D7:D53)</f>
        <v>72579</v>
      </c>
    </row>
    <row r="55" spans="1:4" x14ac:dyDescent="0.2">
      <c r="A55" s="62" t="s">
        <v>534</v>
      </c>
      <c r="B55" s="60"/>
      <c r="C55" s="60"/>
      <c r="D55" s="60"/>
    </row>
  </sheetData>
  <mergeCells count="1">
    <mergeCell ref="A5:A6"/>
  </mergeCells>
  <pageMargins left="0.70866141732283472" right="0.70866141732283472" top="0.74803149606299213" bottom="0.74803149606299213" header="0.31496062992125984" footer="0.31496062992125984"/>
  <pageSetup paperSize="9" scale="4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55"/>
  <sheetViews>
    <sheetView workbookViewId="0">
      <selection activeCell="C1" sqref="C1"/>
    </sheetView>
  </sheetViews>
  <sheetFormatPr defaultColWidth="8.85546875" defaultRowHeight="12.75" x14ac:dyDescent="0.2"/>
  <cols>
    <col min="1" max="1" width="11.42578125" style="71" customWidth="1"/>
    <col min="2" max="4" width="11.85546875" style="71" customWidth="1"/>
    <col min="5" max="16384" width="8.85546875" style="71"/>
  </cols>
  <sheetData>
    <row r="1" spans="1:4" x14ac:dyDescent="0.2">
      <c r="A1" s="3" t="s">
        <v>544</v>
      </c>
    </row>
    <row r="3" spans="1:4" x14ac:dyDescent="0.2">
      <c r="A3" s="65" t="s">
        <v>473</v>
      </c>
    </row>
    <row r="5" spans="1:4" x14ac:dyDescent="0.2">
      <c r="A5" s="93" t="s">
        <v>438</v>
      </c>
      <c r="B5" s="21" t="s">
        <v>439</v>
      </c>
      <c r="C5" s="21" t="s">
        <v>440</v>
      </c>
      <c r="D5" s="21" t="s">
        <v>441</v>
      </c>
    </row>
    <row r="6" spans="1:4" x14ac:dyDescent="0.2">
      <c r="A6" s="93"/>
      <c r="B6" s="21" t="s">
        <v>442</v>
      </c>
      <c r="C6" s="21" t="s">
        <v>442</v>
      </c>
      <c r="D6" s="21" t="s">
        <v>442</v>
      </c>
    </row>
    <row r="7" spans="1:4" x14ac:dyDescent="0.2">
      <c r="A7" s="22">
        <v>1971</v>
      </c>
      <c r="B7" s="23">
        <v>696</v>
      </c>
      <c r="C7" s="24">
        <v>853</v>
      </c>
      <c r="D7" s="23">
        <f>B7+C7</f>
        <v>1549</v>
      </c>
    </row>
    <row r="8" spans="1:4" x14ac:dyDescent="0.2">
      <c r="A8" s="22">
        <v>1972</v>
      </c>
      <c r="B8" s="23">
        <v>1054</v>
      </c>
      <c r="C8" s="24">
        <v>1398</v>
      </c>
      <c r="D8" s="23">
        <f t="shared" ref="D8:D53" si="0">B8+C8</f>
        <v>2452</v>
      </c>
    </row>
    <row r="9" spans="1:4" x14ac:dyDescent="0.2">
      <c r="A9" s="22">
        <v>1973</v>
      </c>
      <c r="B9" s="23">
        <v>1021</v>
      </c>
      <c r="C9" s="24">
        <v>1402</v>
      </c>
      <c r="D9" s="23">
        <f t="shared" si="0"/>
        <v>2423</v>
      </c>
    </row>
    <row r="10" spans="1:4" x14ac:dyDescent="0.2">
      <c r="A10" s="22">
        <v>1974</v>
      </c>
      <c r="B10" s="23">
        <v>944</v>
      </c>
      <c r="C10" s="24">
        <v>1384</v>
      </c>
      <c r="D10" s="23">
        <f t="shared" si="0"/>
        <v>2328</v>
      </c>
    </row>
    <row r="11" spans="1:4" x14ac:dyDescent="0.2">
      <c r="A11" s="22">
        <v>1975</v>
      </c>
      <c r="B11" s="23">
        <v>974</v>
      </c>
      <c r="C11" s="24">
        <v>1367</v>
      </c>
      <c r="D11" s="23">
        <f t="shared" si="0"/>
        <v>2341</v>
      </c>
    </row>
    <row r="12" spans="1:4" x14ac:dyDescent="0.2">
      <c r="A12" s="22">
        <v>1976</v>
      </c>
      <c r="B12" s="23">
        <v>995</v>
      </c>
      <c r="C12" s="24">
        <v>1340</v>
      </c>
      <c r="D12" s="23">
        <f t="shared" si="0"/>
        <v>2335</v>
      </c>
    </row>
    <row r="13" spans="1:4" x14ac:dyDescent="0.2">
      <c r="A13" s="22">
        <v>1977</v>
      </c>
      <c r="B13" s="23">
        <v>962</v>
      </c>
      <c r="C13" s="24">
        <v>1300</v>
      </c>
      <c r="D13" s="23">
        <f t="shared" si="0"/>
        <v>2262</v>
      </c>
    </row>
    <row r="14" spans="1:4" x14ac:dyDescent="0.2">
      <c r="A14" s="22">
        <v>1978</v>
      </c>
      <c r="B14" s="23">
        <v>951</v>
      </c>
      <c r="C14" s="24">
        <v>1254</v>
      </c>
      <c r="D14" s="23">
        <f t="shared" si="0"/>
        <v>2205</v>
      </c>
    </row>
    <row r="15" spans="1:4" x14ac:dyDescent="0.2">
      <c r="A15" s="22">
        <v>1979</v>
      </c>
      <c r="B15" s="23">
        <v>1000</v>
      </c>
      <c r="C15" s="24">
        <v>1261</v>
      </c>
      <c r="D15" s="23">
        <f t="shared" si="0"/>
        <v>2261</v>
      </c>
    </row>
    <row r="16" spans="1:4" x14ac:dyDescent="0.2">
      <c r="A16" s="22">
        <v>1980</v>
      </c>
      <c r="B16" s="23">
        <v>978</v>
      </c>
      <c r="C16" s="24">
        <v>1253</v>
      </c>
      <c r="D16" s="23">
        <f t="shared" si="0"/>
        <v>2231</v>
      </c>
    </row>
    <row r="17" spans="1:4" x14ac:dyDescent="0.2">
      <c r="A17" s="22">
        <v>1981</v>
      </c>
      <c r="B17" s="23">
        <v>1047</v>
      </c>
      <c r="C17" s="24">
        <v>1377</v>
      </c>
      <c r="D17" s="23">
        <f t="shared" si="0"/>
        <v>2424</v>
      </c>
    </row>
    <row r="18" spans="1:4" x14ac:dyDescent="0.2">
      <c r="A18" s="22">
        <v>1982</v>
      </c>
      <c r="B18" s="25">
        <v>1007</v>
      </c>
      <c r="C18" s="25">
        <v>1432</v>
      </c>
      <c r="D18" s="23">
        <f t="shared" si="0"/>
        <v>2439</v>
      </c>
    </row>
    <row r="19" spans="1:4" x14ac:dyDescent="0.2">
      <c r="A19" s="22">
        <v>1983</v>
      </c>
      <c r="B19" s="25">
        <v>1079</v>
      </c>
      <c r="C19" s="25">
        <v>1409</v>
      </c>
      <c r="D19" s="23">
        <f t="shared" si="0"/>
        <v>2488</v>
      </c>
    </row>
    <row r="20" spans="1:4" x14ac:dyDescent="0.2">
      <c r="A20" s="22">
        <v>1984</v>
      </c>
      <c r="B20" s="25">
        <v>1039</v>
      </c>
      <c r="C20" s="25">
        <v>1354</v>
      </c>
      <c r="D20" s="23">
        <f t="shared" si="0"/>
        <v>2393</v>
      </c>
    </row>
    <row r="21" spans="1:4" x14ac:dyDescent="0.2">
      <c r="A21" s="22">
        <v>1985</v>
      </c>
      <c r="B21" s="25">
        <v>1012</v>
      </c>
      <c r="C21" s="25">
        <v>1376</v>
      </c>
      <c r="D21" s="23">
        <f t="shared" si="0"/>
        <v>2388</v>
      </c>
    </row>
    <row r="22" spans="1:4" x14ac:dyDescent="0.2">
      <c r="A22" s="22">
        <v>1986</v>
      </c>
      <c r="B22" s="25">
        <v>983</v>
      </c>
      <c r="C22" s="25">
        <v>1471</v>
      </c>
      <c r="D22" s="23">
        <f t="shared" si="0"/>
        <v>2454</v>
      </c>
    </row>
    <row r="23" spans="1:4" x14ac:dyDescent="0.2">
      <c r="A23" s="22">
        <v>1987</v>
      </c>
      <c r="B23" s="25">
        <v>959</v>
      </c>
      <c r="C23" s="25">
        <v>1370</v>
      </c>
      <c r="D23" s="23">
        <f t="shared" si="0"/>
        <v>2329</v>
      </c>
    </row>
    <row r="24" spans="1:4" x14ac:dyDescent="0.2">
      <c r="A24" s="22">
        <v>1988</v>
      </c>
      <c r="B24" s="25">
        <v>1006</v>
      </c>
      <c r="C24" s="25">
        <v>1425</v>
      </c>
      <c r="D24" s="23">
        <f t="shared" si="0"/>
        <v>2431</v>
      </c>
    </row>
    <row r="25" spans="1:4" x14ac:dyDescent="0.2">
      <c r="A25" s="22">
        <v>1989</v>
      </c>
      <c r="B25" s="25">
        <v>992</v>
      </c>
      <c r="C25" s="25">
        <v>1324</v>
      </c>
      <c r="D25" s="23">
        <f t="shared" si="0"/>
        <v>2316</v>
      </c>
    </row>
    <row r="26" spans="1:4" x14ac:dyDescent="0.2">
      <c r="A26" s="22">
        <v>1990</v>
      </c>
      <c r="B26" s="25">
        <v>945</v>
      </c>
      <c r="C26" s="25">
        <v>1411</v>
      </c>
      <c r="D26" s="23">
        <f t="shared" si="0"/>
        <v>2356</v>
      </c>
    </row>
    <row r="27" spans="1:4" x14ac:dyDescent="0.2">
      <c r="A27" s="22">
        <v>1991</v>
      </c>
      <c r="B27" s="25">
        <v>994</v>
      </c>
      <c r="C27" s="25">
        <v>1343</v>
      </c>
      <c r="D27" s="23">
        <f t="shared" si="0"/>
        <v>2337</v>
      </c>
    </row>
    <row r="28" spans="1:4" x14ac:dyDescent="0.2">
      <c r="A28" s="22">
        <v>1992</v>
      </c>
      <c r="B28" s="25">
        <v>990</v>
      </c>
      <c r="C28" s="25">
        <v>1311</v>
      </c>
      <c r="D28" s="23">
        <f t="shared" si="0"/>
        <v>2301</v>
      </c>
    </row>
    <row r="29" spans="1:4" x14ac:dyDescent="0.2">
      <c r="A29" s="22">
        <v>1993</v>
      </c>
      <c r="B29" s="25">
        <v>1005</v>
      </c>
      <c r="C29" s="25">
        <v>1354</v>
      </c>
      <c r="D29" s="23">
        <f t="shared" si="0"/>
        <v>2359</v>
      </c>
    </row>
    <row r="30" spans="1:4" x14ac:dyDescent="0.2">
      <c r="A30" s="22">
        <v>1994</v>
      </c>
      <c r="B30" s="25">
        <v>964</v>
      </c>
      <c r="C30" s="25">
        <v>1335</v>
      </c>
      <c r="D30" s="23">
        <f t="shared" si="0"/>
        <v>2299</v>
      </c>
    </row>
    <row r="31" spans="1:4" x14ac:dyDescent="0.2">
      <c r="A31" s="22">
        <v>1995</v>
      </c>
      <c r="B31" s="25">
        <v>984</v>
      </c>
      <c r="C31" s="25">
        <v>1371</v>
      </c>
      <c r="D31" s="23">
        <f t="shared" si="0"/>
        <v>2355</v>
      </c>
    </row>
    <row r="32" spans="1:4" x14ac:dyDescent="0.2">
      <c r="A32" s="22">
        <v>1996</v>
      </c>
      <c r="B32" s="25">
        <v>957</v>
      </c>
      <c r="C32" s="25">
        <v>1339</v>
      </c>
      <c r="D32" s="23">
        <f t="shared" si="0"/>
        <v>2296</v>
      </c>
    </row>
    <row r="33" spans="1:4" x14ac:dyDescent="0.2">
      <c r="A33" s="22">
        <v>1997</v>
      </c>
      <c r="B33" s="25">
        <v>972</v>
      </c>
      <c r="C33" s="25">
        <v>1409</v>
      </c>
      <c r="D33" s="23">
        <f t="shared" si="0"/>
        <v>2381</v>
      </c>
    </row>
    <row r="34" spans="1:4" x14ac:dyDescent="0.2">
      <c r="A34" s="22">
        <v>1998</v>
      </c>
      <c r="B34" s="25">
        <v>972</v>
      </c>
      <c r="C34" s="25">
        <v>1424</v>
      </c>
      <c r="D34" s="23">
        <f t="shared" si="0"/>
        <v>2396</v>
      </c>
    </row>
    <row r="35" spans="1:4" x14ac:dyDescent="0.2">
      <c r="A35" s="22">
        <v>1999</v>
      </c>
      <c r="B35" s="25">
        <v>952</v>
      </c>
      <c r="C35" s="25">
        <v>1335</v>
      </c>
      <c r="D35" s="23">
        <f t="shared" si="0"/>
        <v>2287</v>
      </c>
    </row>
    <row r="36" spans="1:4" x14ac:dyDescent="0.2">
      <c r="A36" s="22">
        <v>2000</v>
      </c>
      <c r="B36" s="25">
        <v>979</v>
      </c>
      <c r="C36" s="25">
        <v>1377</v>
      </c>
      <c r="D36" s="23">
        <f t="shared" si="0"/>
        <v>2356</v>
      </c>
    </row>
    <row r="37" spans="1:4" x14ac:dyDescent="0.2">
      <c r="A37" s="22">
        <v>2001</v>
      </c>
      <c r="B37" s="25">
        <v>1019</v>
      </c>
      <c r="C37" s="25">
        <v>1436</v>
      </c>
      <c r="D37" s="23">
        <f t="shared" si="0"/>
        <v>2455</v>
      </c>
    </row>
    <row r="38" spans="1:4" x14ac:dyDescent="0.2">
      <c r="A38" s="22">
        <v>2002</v>
      </c>
      <c r="B38" s="25">
        <v>1111</v>
      </c>
      <c r="C38" s="25">
        <v>1619</v>
      </c>
      <c r="D38" s="23">
        <f t="shared" si="0"/>
        <v>2730</v>
      </c>
    </row>
    <row r="39" spans="1:4" x14ac:dyDescent="0.2">
      <c r="A39" s="22">
        <v>2003</v>
      </c>
      <c r="B39" s="25">
        <v>1067</v>
      </c>
      <c r="C39" s="25">
        <v>1595</v>
      </c>
      <c r="D39" s="23">
        <f t="shared" si="0"/>
        <v>2662</v>
      </c>
    </row>
    <row r="40" spans="1:4" x14ac:dyDescent="0.2">
      <c r="A40" s="22">
        <v>2004</v>
      </c>
      <c r="B40" s="25">
        <v>1043</v>
      </c>
      <c r="C40" s="25">
        <v>1474</v>
      </c>
      <c r="D40" s="23">
        <f t="shared" si="0"/>
        <v>2517</v>
      </c>
    </row>
    <row r="41" spans="1:4" x14ac:dyDescent="0.2">
      <c r="A41" s="22">
        <v>2005</v>
      </c>
      <c r="B41" s="25">
        <v>1086</v>
      </c>
      <c r="C41" s="25">
        <v>1505</v>
      </c>
      <c r="D41" s="23">
        <f t="shared" si="0"/>
        <v>2591</v>
      </c>
    </row>
    <row r="42" spans="1:4" x14ac:dyDescent="0.2">
      <c r="A42" s="22">
        <v>2006</v>
      </c>
      <c r="B42" s="25">
        <v>1066</v>
      </c>
      <c r="C42" s="25">
        <v>1479</v>
      </c>
      <c r="D42" s="23">
        <f t="shared" si="0"/>
        <v>2545</v>
      </c>
    </row>
    <row r="43" spans="1:4" x14ac:dyDescent="0.2">
      <c r="A43" s="22">
        <v>2007</v>
      </c>
      <c r="B43" s="25">
        <v>1075</v>
      </c>
      <c r="C43" s="25">
        <v>1556</v>
      </c>
      <c r="D43" s="23">
        <f t="shared" si="0"/>
        <v>2631</v>
      </c>
    </row>
    <row r="44" spans="1:4" x14ac:dyDescent="0.2">
      <c r="A44" s="22">
        <v>2008</v>
      </c>
      <c r="B44" s="25">
        <v>1092</v>
      </c>
      <c r="C44" s="25">
        <v>1545</v>
      </c>
      <c r="D44" s="23">
        <f t="shared" si="0"/>
        <v>2637</v>
      </c>
    </row>
    <row r="45" spans="1:4" x14ac:dyDescent="0.2">
      <c r="A45" s="22">
        <v>2009</v>
      </c>
      <c r="B45" s="25">
        <v>1081</v>
      </c>
      <c r="C45" s="25">
        <v>1428</v>
      </c>
      <c r="D45" s="23">
        <f t="shared" si="0"/>
        <v>2509</v>
      </c>
    </row>
    <row r="46" spans="1:4" x14ac:dyDescent="0.2">
      <c r="A46" s="22">
        <v>2010</v>
      </c>
      <c r="B46" s="25">
        <v>1074</v>
      </c>
      <c r="C46" s="25">
        <v>1470</v>
      </c>
      <c r="D46" s="23">
        <f t="shared" si="0"/>
        <v>2544</v>
      </c>
    </row>
    <row r="47" spans="1:4" x14ac:dyDescent="0.2">
      <c r="A47" s="22">
        <v>2011</v>
      </c>
      <c r="B47" s="25">
        <v>1031</v>
      </c>
      <c r="C47" s="25">
        <v>1392</v>
      </c>
      <c r="D47" s="23">
        <f t="shared" si="0"/>
        <v>2423</v>
      </c>
    </row>
    <row r="48" spans="1:4" x14ac:dyDescent="0.2">
      <c r="A48" s="22">
        <v>2012</v>
      </c>
      <c r="B48" s="23">
        <v>1098</v>
      </c>
      <c r="C48" s="25">
        <v>1506</v>
      </c>
      <c r="D48" s="23">
        <f t="shared" si="0"/>
        <v>2604</v>
      </c>
    </row>
    <row r="49" spans="1:4" x14ac:dyDescent="0.2">
      <c r="A49" s="22">
        <v>2013</v>
      </c>
      <c r="B49" s="23">
        <v>1163</v>
      </c>
      <c r="C49" s="26">
        <v>1560</v>
      </c>
      <c r="D49" s="23">
        <f t="shared" si="0"/>
        <v>2723</v>
      </c>
    </row>
    <row r="50" spans="1:4" x14ac:dyDescent="0.2">
      <c r="A50" s="22">
        <v>2014</v>
      </c>
      <c r="B50" s="23">
        <v>1162</v>
      </c>
      <c r="C50" s="22">
        <v>1596</v>
      </c>
      <c r="D50" s="23">
        <f t="shared" si="0"/>
        <v>2758</v>
      </c>
    </row>
    <row r="51" spans="1:4" x14ac:dyDescent="0.2">
      <c r="A51" s="22">
        <v>2015</v>
      </c>
      <c r="B51" s="23">
        <v>1315</v>
      </c>
      <c r="C51" s="22">
        <v>1688</v>
      </c>
      <c r="D51" s="23">
        <f t="shared" si="0"/>
        <v>3003</v>
      </c>
    </row>
    <row r="52" spans="1:4" x14ac:dyDescent="0.2">
      <c r="A52" s="22">
        <v>2016</v>
      </c>
      <c r="B52" s="23">
        <v>1260</v>
      </c>
      <c r="C52" s="22">
        <v>1710</v>
      </c>
      <c r="D52" s="23">
        <f t="shared" si="0"/>
        <v>2970</v>
      </c>
    </row>
    <row r="53" spans="1:4" x14ac:dyDescent="0.2">
      <c r="A53" s="22">
        <v>2017</v>
      </c>
      <c r="B53" s="23">
        <v>1195</v>
      </c>
      <c r="C53" s="22">
        <v>1654</v>
      </c>
      <c r="D53" s="23">
        <f t="shared" si="0"/>
        <v>2849</v>
      </c>
    </row>
    <row r="54" spans="1:4" x14ac:dyDescent="0.2">
      <c r="A54" s="21" t="s">
        <v>441</v>
      </c>
      <c r="B54" s="27">
        <f>SUM(B7:B53)</f>
        <v>48351</v>
      </c>
      <c r="C54" s="27">
        <f>SUM(C7:C53)</f>
        <v>66572</v>
      </c>
      <c r="D54" s="27">
        <f>SUM(D7:D53)</f>
        <v>114923</v>
      </c>
    </row>
    <row r="55" spans="1:4" x14ac:dyDescent="0.2">
      <c r="A55" s="62" t="s">
        <v>534</v>
      </c>
      <c r="B55" s="60"/>
      <c r="C55" s="60"/>
      <c r="D55" s="60"/>
    </row>
  </sheetData>
  <mergeCells count="1">
    <mergeCell ref="A5:A6"/>
  </mergeCells>
  <pageMargins left="0.70866141732283472" right="0.70866141732283472" top="0.74803149606299213" bottom="0.74803149606299213"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Contents</vt:lpstr>
      <vt:lpstr>Table1 Dual-code table ICD9-10</vt:lpstr>
      <vt:lpstr>Table2-Distrib of UCD (20 cats)</vt:lpstr>
      <vt:lpstr>Table3-Number deathsyear 71-16</vt:lpstr>
      <vt:lpstr>Table4-Number IHD deaths 71-17</vt:lpstr>
      <vt:lpstr>Table5-No. diabetes deaths71-17</vt:lpstr>
      <vt:lpstr>Table6-No. resp. deaths71-17</vt:lpstr>
      <vt:lpstr>Table7-No. cancer deaths 71-17</vt:lpstr>
      <vt:lpstr>Table8-No. other deaths 71-17</vt:lpstr>
      <vt:lpstr>Table9-WidowhoodYrSpouseDeath</vt:lpstr>
      <vt:lpstr>Table10-WidowhoodYrSpouseBirth </vt:lpstr>
      <vt:lpstr>Table11-WidowhoodSpouseAge</vt:lpstr>
      <vt:lpstr>Table12-WidowhoodByLSAge</vt:lpstr>
      <vt:lpstr>Table13-WidowhoodByUCD</vt:lpstr>
      <vt:lpstr>Table14-No.InfantDeaths</vt:lpstr>
      <vt:lpstr>Table15-age infant death</vt:lpstr>
      <vt:lpstr>Table 16-infant deaths by UCD</vt:lpstr>
      <vt:lpstr>Table17-NumberStillBirths</vt:lpstr>
      <vt:lpstr>Table 18-Still births by UCD</vt:lpstr>
      <vt:lpstr>'Table 16-infant deaths by UCD'!Print_Area</vt:lpstr>
      <vt:lpstr>'Table 18-Still births by UCD'!Print_Area</vt:lpstr>
      <vt:lpstr>'Table1 Dual-code table ICD9-10'!Print_Area</vt:lpstr>
      <vt:lpstr>'Table10-WidowhoodYrSpouseBirth '!Print_Area</vt:lpstr>
      <vt:lpstr>'Table11-WidowhoodSpouseAge'!Print_Area</vt:lpstr>
      <vt:lpstr>'Table12-WidowhoodByLSAge'!Print_Area</vt:lpstr>
      <vt:lpstr>'Table13-WidowhoodByUCD'!Print_Area</vt:lpstr>
      <vt:lpstr>'Table14-No.InfantDeaths'!Print_Area</vt:lpstr>
      <vt:lpstr>'Table15-age infant death'!Print_Area</vt:lpstr>
      <vt:lpstr>'Table17-NumberStillBirths'!Print_Area</vt:lpstr>
      <vt:lpstr>'Table2-Distrib of UCD (20 cats)'!Print_Area</vt:lpstr>
      <vt:lpstr>'Table3-Number deathsyear 71-16'!Print_Area</vt:lpstr>
      <vt:lpstr>'Table4-Number IHD deaths 71-17'!Print_Area</vt:lpstr>
      <vt:lpstr>'Table5-No. diabetes deaths71-17'!Print_Area</vt:lpstr>
      <vt:lpstr>'Table7-No. cancer deaths 71-17'!Print_Area</vt:lpstr>
      <vt:lpstr>'Table8-No. other deaths 71-17'!Print_Area</vt:lpstr>
      <vt:lpstr>'Table9-WidowhoodYrSpouseDeath'!Print_Area</vt:lpstr>
      <vt:lpstr>'Table1 Dual-code table ICD9-10'!Print_Titles</vt:lpstr>
    </vt:vector>
  </TitlesOfParts>
  <Company>UCL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Stuchbury</dc:creator>
  <cp:lastModifiedBy>stinks</cp:lastModifiedBy>
  <cp:lastPrinted>2019-12-17T15:21:42Z</cp:lastPrinted>
  <dcterms:created xsi:type="dcterms:W3CDTF">2012-12-14T15:09:54Z</dcterms:created>
  <dcterms:modified xsi:type="dcterms:W3CDTF">2020-09-04T16:12:43Z</dcterms:modified>
</cp:coreProperties>
</file>