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S:\FPHS_EPH_CeLSIUS_Shared\Website\Modules_2019 updates\FINAL VERSIONS_Cleared versions &amp; clearance forms\Births and Fertility\"/>
    </mc:Choice>
  </mc:AlternateContent>
  <bookViews>
    <workbookView xWindow="32760" yWindow="32760" windowWidth="19275" windowHeight="9000"/>
  </bookViews>
  <sheets>
    <sheet name="Table 1, Figure 1" sheetId="14" r:id="rId1"/>
    <sheet name="Table 2, Figure 2" sheetId="15" r:id="rId2"/>
    <sheet name="Table 3, Figure 3" sheetId="9" r:id="rId3"/>
    <sheet name="Table 4, Figure 4" sheetId="16" r:id="rId4"/>
    <sheet name="Table 5" sheetId="3" r:id="rId5"/>
    <sheet name="Tables 6A, 6B and 6C" sheetId="11" r:id="rId6"/>
    <sheet name="Table 7, Figure 7" sheetId="19" r:id="rId7"/>
    <sheet name="Table 8, Figure 8" sheetId="5" r:id="rId8"/>
  </sheets>
  <externalReferences>
    <externalReference r:id="rId9"/>
    <externalReference r:id="rId10"/>
  </externalReferences>
  <definedNames>
    <definedName name="_xlnm.Print_Area" localSheetId="0">'Table 1, Figure 1'!$A$3:$J$57</definedName>
    <definedName name="_xlnm.Print_Area" localSheetId="1">'Table 2, Figure 2'!$A$3:$C$53</definedName>
    <definedName name="_xlnm.Print_Area" localSheetId="2">'Table 3, Figure 3'!$A$3:$J$49</definedName>
    <definedName name="_xlnm.Print_Area" localSheetId="3">'Table 4, Figure 4'!$A$3:$H$38</definedName>
    <definedName name="_xlnm.Print_Area" localSheetId="4">'Table 5'!$A$3:$T$54</definedName>
    <definedName name="_xlnm.Print_Area" localSheetId="6">'Table 7, Figure 7'!$A$3:$N$46</definedName>
    <definedName name="_xlnm.Print_Area" localSheetId="7">'Table 8, Figure 8'!$A$3:$J$40</definedName>
    <definedName name="_xlnm.Print_Area" localSheetId="5">'Tables 6A, 6B and 6C'!$A$3:$P$22</definedName>
  </definedNames>
  <calcPr calcId="162913"/>
</workbook>
</file>

<file path=xl/calcChain.xml><?xml version="1.0" encoding="utf-8"?>
<calcChain xmlns="http://schemas.openxmlformats.org/spreadsheetml/2006/main">
  <c r="C14" i="16" l="1"/>
  <c r="C13" i="16"/>
  <c r="C12" i="16"/>
  <c r="C11" i="16"/>
  <c r="C10" i="16"/>
  <c r="C9" i="16"/>
  <c r="C8" i="16"/>
  <c r="C7" i="16"/>
  <c r="B52" i="15"/>
  <c r="B52" i="14"/>
  <c r="P18" i="11"/>
  <c r="J18" i="11"/>
  <c r="D18" i="11"/>
  <c r="P17" i="11"/>
  <c r="J17" i="11"/>
  <c r="D17" i="11"/>
  <c r="P16" i="11"/>
  <c r="J16" i="11"/>
  <c r="D16" i="11"/>
  <c r="P15" i="11"/>
  <c r="J15" i="11"/>
  <c r="D15" i="11"/>
  <c r="P14" i="11"/>
  <c r="J14" i="11"/>
  <c r="D14" i="11"/>
  <c r="P13" i="11"/>
  <c r="J13" i="11"/>
  <c r="D13" i="11"/>
  <c r="P12" i="11"/>
  <c r="J12" i="11"/>
  <c r="D12" i="11"/>
  <c r="P11" i="11"/>
  <c r="J11" i="11"/>
  <c r="D11" i="11"/>
  <c r="P10" i="11"/>
  <c r="J10" i="11"/>
  <c r="D10" i="11"/>
  <c r="P9" i="11"/>
  <c r="D9" i="11"/>
  <c r="D40" i="3"/>
  <c r="F40" i="3"/>
  <c r="D39" i="3"/>
  <c r="F39" i="3"/>
  <c r="D38" i="3"/>
  <c r="F38" i="3"/>
  <c r="D37" i="3"/>
  <c r="F37" i="3"/>
  <c r="D36" i="3"/>
  <c r="F36" i="3"/>
  <c r="D35" i="3"/>
  <c r="F35" i="3"/>
  <c r="D34" i="3"/>
  <c r="F34" i="3"/>
  <c r="D33" i="3"/>
  <c r="F33" i="3"/>
  <c r="D32" i="3"/>
  <c r="F32" i="3"/>
  <c r="D31" i="3"/>
  <c r="F31" i="3"/>
  <c r="D30" i="3"/>
  <c r="F30" i="3"/>
  <c r="D29" i="3"/>
  <c r="F29" i="3"/>
  <c r="D28" i="3"/>
  <c r="F28" i="3"/>
  <c r="D27" i="3"/>
  <c r="F27" i="3"/>
  <c r="D26" i="3"/>
  <c r="F26" i="3"/>
  <c r="D25" i="3"/>
  <c r="F25" i="3"/>
  <c r="D24" i="3"/>
  <c r="F24" i="3"/>
  <c r="D23" i="3"/>
  <c r="F23" i="3"/>
  <c r="D22" i="3"/>
  <c r="F22" i="3"/>
  <c r="D21" i="3"/>
  <c r="F21" i="3"/>
  <c r="D20" i="3"/>
  <c r="F20" i="3"/>
  <c r="D19" i="3"/>
  <c r="F19" i="3"/>
  <c r="D18" i="3"/>
  <c r="F18" i="3"/>
  <c r="D17" i="3"/>
  <c r="F17" i="3"/>
  <c r="D16" i="3"/>
  <c r="F16" i="3"/>
  <c r="D15" i="3"/>
  <c r="F15" i="3"/>
  <c r="D14" i="3"/>
  <c r="F14" i="3"/>
  <c r="D13" i="3"/>
  <c r="F13" i="3"/>
  <c r="D12" i="3"/>
  <c r="F12" i="3"/>
  <c r="D11" i="3"/>
  <c r="F11" i="3"/>
  <c r="D10" i="3"/>
  <c r="F10" i="3"/>
  <c r="D9" i="3"/>
  <c r="F9" i="3"/>
  <c r="D8" i="3"/>
  <c r="F8" i="3"/>
  <c r="D7" i="3"/>
  <c r="F7" i="3"/>
</calcChain>
</file>

<file path=xl/sharedStrings.xml><?xml version="1.0" encoding="utf-8"?>
<sst xmlns="http://schemas.openxmlformats.org/spreadsheetml/2006/main" count="156" uniqueCount="114">
  <si>
    <t>Year</t>
  </si>
  <si>
    <t>NOTES</t>
  </si>
  <si>
    <t>2006</t>
  </si>
  <si>
    <t>2007</t>
  </si>
  <si>
    <t>2008</t>
  </si>
  <si>
    <t>2009</t>
  </si>
  <si>
    <t>2010</t>
  </si>
  <si>
    <t>2011</t>
  </si>
  <si>
    <t>2012</t>
  </si>
  <si>
    <t>2013</t>
  </si>
  <si>
    <t>2014</t>
  </si>
  <si>
    <t>Live births to sample mothers</t>
  </si>
  <si>
    <t>Census year</t>
  </si>
  <si>
    <t>Calendar year</t>
  </si>
  <si>
    <t>Expected Number in LS</t>
  </si>
  <si>
    <t>Births (England &amp; Wales)</t>
  </si>
  <si>
    <t>Linkage rate</t>
  </si>
  <si>
    <t>Source: ONS Longitudinal Study (LSLOAD72) Extracted January 2010</t>
  </si>
  <si>
    <t>Source England &amp; Wales estimates: Fertility and Family Analysis Unit (Office for National Statistics)</t>
  </si>
  <si>
    <t>1971-75</t>
  </si>
  <si>
    <t>15-19</t>
  </si>
  <si>
    <t>20-24</t>
  </si>
  <si>
    <t>25-29</t>
  </si>
  <si>
    <t>30-34</t>
  </si>
  <si>
    <t>35-39</t>
  </si>
  <si>
    <t>40-44</t>
  </si>
  <si>
    <t>1976-80</t>
  </si>
  <si>
    <t>1981-85</t>
  </si>
  <si>
    <t>1986-90</t>
  </si>
  <si>
    <t>1991-95</t>
  </si>
  <si>
    <t>1996-00</t>
  </si>
  <si>
    <t>2001-05</t>
  </si>
  <si>
    <t>2006-2010</t>
  </si>
  <si>
    <t>2011-2015</t>
  </si>
  <si>
    <t>Age specific fertility rates and Total fertility rates 1971-2005 (5 year periods) in the LS and</t>
  </si>
  <si>
    <t>estimates for England &amp; Wales (Rates per 1000 women).</t>
  </si>
  <si>
    <t>Study population: those women present and usually resident at first census point, and traced</t>
  </si>
  <si>
    <t>at first census point, and those women who entered the LS (in-migrants) between two census points.</t>
  </si>
  <si>
    <t>Those without a valid exit point are censored halfway between the last event</t>
  </si>
  <si>
    <t>a woman has experienced and the end of the follow-up period.</t>
  </si>
  <si>
    <t>For those women who are not mothers, the last event is the first census point or the date of</t>
  </si>
  <si>
    <t>in-migration. For mothers, the last event is the most recent birth.</t>
  </si>
  <si>
    <t>For 2001-05, all women are assumed to have been present at the end of the period (28 April 2006),</t>
  </si>
  <si>
    <t>unless they have a valid exit point.</t>
  </si>
  <si>
    <t>The 'person years at risk' in the table has been divided by 1000. Therefore, the rate is equal to</t>
  </si>
  <si>
    <t xml:space="preserve">births divided by person-years in the table. If you want to know what is the estimate for the </t>
  </si>
  <si>
    <t>total person-years for a particular group, you will need to multiply by 1000.</t>
  </si>
  <si>
    <t>E&amp;W estimates use calendar years.</t>
  </si>
  <si>
    <t>LS</t>
  </si>
  <si>
    <t>E&amp;W</t>
  </si>
  <si>
    <t>2000-05</t>
  </si>
  <si>
    <t>2006-10</t>
  </si>
  <si>
    <t>2011-15</t>
  </si>
  <si>
    <t>National estimates use calendar years.</t>
  </si>
  <si>
    <t>Year of birth</t>
  </si>
  <si>
    <t>Source: ONS Longitudinal Study (LSLOAD16) Extracted January 2019</t>
  </si>
  <si>
    <t>&lt;1500</t>
  </si>
  <si>
    <t>1500-1999</t>
  </si>
  <si>
    <t>2000-2499</t>
  </si>
  <si>
    <t>2500-2999</t>
  </si>
  <si>
    <t>3000-3499</t>
  </si>
  <si>
    <t>3500-3999</t>
  </si>
  <si>
    <t>&gt;=4000</t>
  </si>
  <si>
    <t>(population estimates taking account of 1981 Census)</t>
  </si>
  <si>
    <t>(population estimates not taking account of 1981 Census)</t>
  </si>
  <si>
    <t>Live births</t>
  </si>
  <si>
    <t>Women aged 15-44</t>
  </si>
  <si>
    <t>GFR (per 1000 women)</t>
  </si>
  <si>
    <t>Source: FM1 No.9 Birth Statistics 1982</t>
  </si>
  <si>
    <t>Source: FM1 No.8 Birth Statistics 1981</t>
  </si>
  <si>
    <t xml:space="preserve">The average number of women aged 15 to 44 for the  GFR for the census year 1971 </t>
  </si>
  <si>
    <t>is the average of those aged 15 to 44 at 1971 and those aged 15 to 44 at 1972.</t>
  </si>
  <si>
    <t>2011-16</t>
  </si>
  <si>
    <t>Total</t>
  </si>
  <si>
    <t>Number of live births</t>
  </si>
  <si>
    <t>Table 1 - Live births to LS Sample Mothers 1971-2016 (calendar years) ever traced (LS)</t>
  </si>
  <si>
    <t>Table and figure notes</t>
  </si>
  <si>
    <t>Table 2: Number of stillbirths to sample mothers (1971-2016)</t>
  </si>
  <si>
    <t>Frequency</t>
  </si>
  <si>
    <t>% with a valid birthwgt</t>
  </si>
  <si>
    <t>General Fertility Rates (Census years): 1971-80</t>
  </si>
  <si>
    <r>
      <rPr>
        <b/>
        <sz val="10"/>
        <rFont val="Arial"/>
        <family val="2"/>
      </rPr>
      <t>Notes</t>
    </r>
    <r>
      <rPr>
        <sz val="10"/>
        <rFont val="Arial"/>
        <family val="2"/>
      </rPr>
      <t>:
Table 1.1 Live births 1972-81 (England and Wales)
Appendix 1 (Estimated Popluation (Sex and Age) 1972-82.
Births occurring in calendar year registered by 31 January.
Revised population estimates take into accout results from 1981 Census.</t>
    </r>
  </si>
  <si>
    <r>
      <rPr>
        <b/>
        <sz val="10"/>
        <rFont val="Arial"/>
        <family val="2"/>
      </rPr>
      <t>Notes</t>
    </r>
    <r>
      <rPr>
        <sz val="10"/>
        <rFont val="Arial"/>
        <family val="2"/>
      </rPr>
      <t>:
Table 1.1 Live births 1971-81 (England and Wales)
Appendix 1 (Estimated Popluation (Sex and Age) 1971-81.
E&amp;W estimated use calendar years.</t>
    </r>
  </si>
  <si>
    <t>Age</t>
  </si>
  <si>
    <r>
      <rPr>
        <b/>
        <sz val="10"/>
        <rFont val="Arial"/>
        <family val="2"/>
      </rPr>
      <t>Notes:</t>
    </r>
    <r>
      <rPr>
        <sz val="10"/>
        <rFont val="Arial"/>
        <family val="2"/>
      </rPr>
      <t xml:space="preserve">
Study population: those women present and usually resident at first census point, and traced at first census point, and those women who entered the LS (in-migrants) between two census points.
Those without a valid exit point are censored halfway between the last event a woman has experienced and the end of the follow-up period.
For those women who are not mothers, the last event is the first census point or the date of in-migration. For mothers, the last event is the most recent birth.</t>
    </r>
  </si>
  <si>
    <r>
      <t xml:space="preserve">Notes:
</t>
    </r>
    <r>
      <rPr>
        <sz val="10"/>
        <rFont val="Arial"/>
        <family val="2"/>
      </rPr>
      <t>Year of birth for each calendar year (1 January - 31 December)
Includes births without a valid birthweight.</t>
    </r>
  </si>
  <si>
    <t>Table 4: Linkage rates for live births to LS sample mothers (1972-2016) by year</t>
  </si>
  <si>
    <t>Figure 4: Linkage rates for live births to LS sample mothers (1972-2016) by year</t>
  </si>
  <si>
    <t>Number of live births to LS sample mothers 1971-2016 (ever traced) by year of birth (Calendar years: 1 January to 31 December)</t>
  </si>
  <si>
    <t>Table 3: Birthweight by year of birth for live births to LS mothers (includes those without a valid birthweight (ever traced) 1977-2016</t>
  </si>
  <si>
    <t>Birth year (5-year intervals)</t>
  </si>
  <si>
    <t>Still births</t>
  </si>
  <si>
    <r>
      <t xml:space="preserve">Notes: </t>
    </r>
    <r>
      <rPr>
        <sz val="10"/>
        <rFont val="Arial"/>
        <family val="2"/>
      </rPr>
      <t>Calculated by calendar year of still birth in 5-year intervals (e.g. 1 January 1976 - 31 December 1980)</t>
    </r>
  </si>
  <si>
    <t>Table 4: Proportion of still and live births to LS sample mothers with a valid recorded birthweight (ever traced) 1976-2016 (LS)</t>
  </si>
  <si>
    <r>
      <rPr>
        <b/>
        <sz val="10"/>
        <rFont val="Arial"/>
        <family val="2"/>
      </rPr>
      <t xml:space="preserve">Notes: </t>
    </r>
    <r>
      <rPr>
        <sz val="10"/>
        <rFont val="Arial"/>
        <family val="2"/>
      </rPr>
      <t>Derivation of linkage rates: Number of live births to LS sample mothers (calendar years) divided by expected number of live births in the LS. Expected number of live births in the LS is the number of live births in England and Wales multiplied by 4/365 (the proportion of England and Wales births you would expect in the LS).</t>
    </r>
  </si>
  <si>
    <t>Table 5: Linkage rates for live births to LS sample mothers (1972-2016) by year</t>
  </si>
  <si>
    <t>Table 6A - General Fertility Rates (LS) 1971-1980 (per 1000 women)</t>
  </si>
  <si>
    <t xml:space="preserve">Table 6B - General Fertility Rates (E&amp;W estimates) 1972-80 </t>
  </si>
  <si>
    <t>Table 6C - General Fertility Rates (E&amp;W estimates) 1971-80</t>
  </si>
  <si>
    <r>
      <rPr>
        <b/>
        <sz val="10"/>
        <rFont val="Arial"/>
        <family val="2"/>
      </rPr>
      <t>Notes:</t>
    </r>
    <r>
      <rPr>
        <sz val="10"/>
        <rFont val="Arial"/>
        <family val="2"/>
      </rPr>
      <t xml:space="preserve">
</t>
    </r>
    <r>
      <rPr>
        <i/>
        <sz val="10"/>
        <rFont val="Arial"/>
        <family val="2"/>
      </rPr>
      <t>Numerators</t>
    </r>
    <r>
      <rPr>
        <sz val="10"/>
        <rFont val="Arial"/>
        <family val="2"/>
      </rPr>
      <t xml:space="preserve">: Live births to sample mothers in census years, using year of birth (ever traced).
</t>
    </r>
    <r>
      <rPr>
        <i/>
        <sz val="10"/>
        <rFont val="Arial"/>
        <family val="2"/>
      </rPr>
      <t>Denominators</t>
    </r>
    <r>
      <rPr>
        <sz val="10"/>
        <rFont val="Arial"/>
        <family val="2"/>
      </rPr>
      <t>: Estimates for the number of women aged 15 to 44 in each census year have been calculated by adding in-migrations and re-entries, and subtracting death and embarkations to the 1971 census population of women aged 15-44 in order to create an estimate of the population in subsequent years between 1971 and 1980.
The average number of women aged 15-44 for the GFR for the census year 1971 is the average of those aged 15-44 at 1971 and those aged 15-44 at 1972.</t>
    </r>
  </si>
  <si>
    <t>Table 7: Age specific fertility rates for LS mothers</t>
  </si>
  <si>
    <t>Table 8: Total fertility rates for the LS and England and Wales (1971-2016)</t>
  </si>
  <si>
    <t>Table 7 &amp; Figure 7A</t>
  </si>
  <si>
    <t>Birthweight (in grams)</t>
  </si>
  <si>
    <t xml:space="preserve">Birthweight missing/invalid (%) </t>
  </si>
  <si>
    <t>Source: ONS LS. Extracted January 2010</t>
  </si>
  <si>
    <t>Source: ONS LS</t>
  </si>
  <si>
    <t>Source: ONS LS
Data extracted from the LS on 21/1/2019</t>
  </si>
  <si>
    <t>Source: ONS Longitudinal Study. Extracted February 2019</t>
  </si>
  <si>
    <t>Source: ONS LS. Extracted January 2019</t>
  </si>
  <si>
    <t>ONS LS. Extracted 21/1/2019.</t>
  </si>
  <si>
    <t>Source: ONS LS.  Extracted February 2019</t>
  </si>
  <si>
    <t>Births and Fertility Tables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</si>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</sst>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3"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name val="Arial"/>
      <family val="2"/>
    </font>
    <font>
      <b/>
      <i/>
      <sz val="10"/>
      <name val="Arial"/>
      <family val="2"/>
    </font>
    <font>
      <i/>
      <sz val="10"/>
      <name val="Arial"/>
      <family val="2"/>
    </font>
    <font>
      <i/>
      <sz val="9"/>
      <name val="Arial"/>
      <family val="2"/>
    </font>
    <font>
      <sz val="9"/>
      <name val="Arial"/>
      <family val="2"/>
    </font>
    <font>
      <sz val="10"/>
      <name val="Times New Roman"/>
      <family val="1"/>
    </font>
    <font>
      <b/>
      <sz val="10"/>
      <name val="Times New Roman"/>
      <family val="1"/>
    </font>
    <font>
      <sz val="10"/>
      <name val="Arial"/>
    </font>
    <font>
      <sz val="10"/>
      <color theme="0"/>
      <name val="Arial"/>
      <family val="2"/>
    </font>
    <font>
      <b/>
      <sz val="10"/>
      <color theme="1"/>
      <name val="Arial"/>
      <family val="2"/>
    </font>
    <font>
      <sz val="10"/>
      <color theme="1"/>
      <name val="Arial"/>
      <family val="2"/>
    </font>
    <font>
      <sz val="9"/>
      <color theme="1"/>
      <name val="Arial"/>
      <family val="2"/>
    </font>
    <font>
      <sz val="8"/>
      <color theme="1"/>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9" fillId="0" borderId="0"/>
    <xf numFmtId="0" fontId="1" fillId="23" borderId="7" applyNumberFormat="0" applyFont="0" applyAlignment="0" applyProtection="0"/>
    <xf numFmtId="0" fontId="15" fillId="20" borderId="8" applyNumberFormat="0" applyAlignment="0" applyProtection="0"/>
    <xf numFmtId="9" fontId="27"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2">
    <xf numFmtId="0" fontId="0" fillId="0" borderId="0" xfId="0"/>
    <xf numFmtId="49" fontId="0" fillId="0" borderId="0" xfId="0" applyNumberFormat="1"/>
    <xf numFmtId="2" fontId="0" fillId="0" borderId="0" xfId="0" applyNumberFormat="1"/>
    <xf numFmtId="0" fontId="19" fillId="0" borderId="0" xfId="0" applyFont="1"/>
    <xf numFmtId="0" fontId="20" fillId="0" borderId="0" xfId="0" applyFont="1"/>
    <xf numFmtId="164" fontId="0" fillId="0" borderId="0" xfId="0" applyNumberFormat="1" applyAlignment="1">
      <alignment horizontal="center"/>
    </xf>
    <xf numFmtId="49" fontId="19" fillId="0" borderId="0" xfId="0" applyNumberFormat="1" applyFont="1"/>
    <xf numFmtId="3" fontId="19" fillId="0" borderId="0" xfId="0" applyNumberFormat="1" applyFont="1"/>
    <xf numFmtId="49" fontId="28" fillId="0" borderId="0" xfId="0" applyNumberFormat="1" applyFont="1"/>
    <xf numFmtId="0" fontId="28" fillId="0" borderId="0" xfId="0" applyFont="1"/>
    <xf numFmtId="0" fontId="28" fillId="0" borderId="0" xfId="0" applyNumberFormat="1" applyFont="1"/>
    <xf numFmtId="0" fontId="20" fillId="0" borderId="10" xfId="0" applyFont="1" applyBorder="1" applyAlignment="1">
      <alignment horizontal="center"/>
    </xf>
    <xf numFmtId="0" fontId="19" fillId="0" borderId="10" xfId="0" applyFont="1" applyBorder="1" applyAlignment="1">
      <alignment horizontal="center"/>
    </xf>
    <xf numFmtId="164" fontId="19" fillId="0" borderId="10" xfId="0" applyNumberFormat="1" applyFont="1" applyBorder="1" applyAlignment="1">
      <alignment horizontal="center"/>
    </xf>
    <xf numFmtId="0" fontId="19" fillId="0" borderId="0" xfId="0" applyFont="1" applyAlignment="1">
      <alignment vertical="center"/>
    </xf>
    <xf numFmtId="0" fontId="20" fillId="0" borderId="10" xfId="0" applyFont="1" applyBorder="1" applyAlignment="1">
      <alignment horizontal="center" vertical="center" wrapText="1"/>
    </xf>
    <xf numFmtId="0" fontId="19" fillId="0" borderId="0" xfId="0" applyFont="1" applyAlignment="1">
      <alignment vertical="top"/>
    </xf>
    <xf numFmtId="0" fontId="20" fillId="0" borderId="0" xfId="0" applyFont="1" applyAlignment="1">
      <alignment horizontal="left" vertical="top" wrapText="1"/>
    </xf>
    <xf numFmtId="0" fontId="29" fillId="0" borderId="10" xfId="0" applyFont="1" applyBorder="1" applyAlignment="1">
      <alignment horizontal="center"/>
    </xf>
    <xf numFmtId="1" fontId="30" fillId="0" borderId="10" xfId="0" applyNumberFormat="1" applyFont="1" applyBorder="1" applyAlignment="1">
      <alignment horizontal="center"/>
    </xf>
    <xf numFmtId="3" fontId="30" fillId="0" borderId="10" xfId="0" applyNumberFormat="1" applyFont="1" applyBorder="1" applyAlignment="1">
      <alignment horizontal="center"/>
    </xf>
    <xf numFmtId="3" fontId="30" fillId="0" borderId="11" xfId="0" applyNumberFormat="1" applyFont="1" applyBorder="1" applyAlignment="1">
      <alignment horizontal="center"/>
    </xf>
    <xf numFmtId="1" fontId="30" fillId="0" borderId="12" xfId="0" applyNumberFormat="1" applyFont="1" applyBorder="1" applyAlignment="1">
      <alignment horizontal="center"/>
    </xf>
    <xf numFmtId="0" fontId="30" fillId="0" borderId="10" xfId="0" applyFont="1" applyBorder="1" applyAlignment="1">
      <alignment horizontal="center"/>
    </xf>
    <xf numFmtId="0" fontId="29" fillId="0" borderId="10" xfId="0" applyFont="1" applyBorder="1" applyAlignment="1">
      <alignment horizontal="center" vertical="center"/>
    </xf>
    <xf numFmtId="3" fontId="29" fillId="0" borderId="13" xfId="0" applyNumberFormat="1" applyFont="1" applyBorder="1" applyAlignment="1">
      <alignment horizontal="center" vertical="center"/>
    </xf>
    <xf numFmtId="0" fontId="31" fillId="0" borderId="0" xfId="0" applyFont="1" applyAlignment="1">
      <alignment horizontal="center"/>
    </xf>
    <xf numFmtId="0" fontId="23" fillId="0" borderId="0" xfId="0" applyFont="1"/>
    <xf numFmtId="0" fontId="0" fillId="0" borderId="0" xfId="0" applyAlignment="1">
      <alignment horizontal="center"/>
    </xf>
    <xf numFmtId="0" fontId="24" fillId="0" borderId="0" xfId="0" applyFont="1"/>
    <xf numFmtId="0" fontId="0" fillId="0" borderId="0" xfId="0" applyAlignment="1">
      <alignment vertical="top"/>
    </xf>
    <xf numFmtId="3" fontId="0" fillId="0" borderId="10" xfId="0" applyNumberFormat="1" applyBorder="1" applyAlignment="1">
      <alignment horizontal="center"/>
    </xf>
    <xf numFmtId="165" fontId="0" fillId="0" borderId="10" xfId="0" applyNumberFormat="1" applyBorder="1" applyAlignment="1">
      <alignment horizontal="center"/>
    </xf>
    <xf numFmtId="2" fontId="0" fillId="0" borderId="10" xfId="0" applyNumberFormat="1" applyBorder="1" applyAlignment="1">
      <alignment horizontal="center"/>
    </xf>
    <xf numFmtId="3" fontId="19" fillId="0" borderId="10" xfId="0" applyNumberFormat="1" applyFont="1" applyBorder="1" applyAlignment="1">
      <alignment horizontal="center"/>
    </xf>
    <xf numFmtId="49" fontId="0" fillId="0" borderId="10" xfId="0" applyNumberFormat="1" applyBorder="1" applyAlignment="1">
      <alignment horizontal="center"/>
    </xf>
    <xf numFmtId="49" fontId="19" fillId="0" borderId="10" xfId="0" applyNumberFormat="1" applyFont="1" applyBorder="1" applyAlignment="1">
      <alignment horizontal="center"/>
    </xf>
    <xf numFmtId="0" fontId="20" fillId="0" borderId="10" xfId="0" applyFont="1" applyBorder="1" applyAlignment="1">
      <alignment horizontal="center" vertical="center"/>
    </xf>
    <xf numFmtId="0" fontId="0" fillId="0" borderId="0" xfId="0" applyAlignment="1">
      <alignment vertical="center"/>
    </xf>
    <xf numFmtId="49" fontId="28" fillId="0" borderId="0" xfId="0" applyNumberFormat="1" applyFont="1" applyAlignment="1">
      <alignment vertical="center"/>
    </xf>
    <xf numFmtId="0" fontId="28" fillId="0" borderId="0" xfId="0" applyFont="1" applyAlignment="1">
      <alignment vertical="center"/>
    </xf>
    <xf numFmtId="3" fontId="20" fillId="0" borderId="10" xfId="0" applyNumberFormat="1" applyFont="1" applyBorder="1" applyAlignment="1">
      <alignment vertical="center" wrapText="1"/>
    </xf>
    <xf numFmtId="0" fontId="20" fillId="0" borderId="10" xfId="0" applyFont="1" applyBorder="1" applyAlignment="1">
      <alignment vertical="center" wrapText="1"/>
    </xf>
    <xf numFmtId="0" fontId="0" fillId="0" borderId="0" xfId="0" applyAlignment="1">
      <alignment horizontal="left"/>
    </xf>
    <xf numFmtId="0" fontId="19" fillId="0" borderId="0" xfId="0" applyFont="1" applyAlignment="1">
      <alignment horizontal="left"/>
    </xf>
    <xf numFmtId="0" fontId="20" fillId="0" borderId="0" xfId="0" applyFont="1" applyAlignment="1">
      <alignment horizontal="right" vertical="center"/>
    </xf>
    <xf numFmtId="0" fontId="0" fillId="0" borderId="0" xfId="0" applyAlignment="1">
      <alignment horizontal="center" vertical="center"/>
    </xf>
    <xf numFmtId="0" fontId="20" fillId="0" borderId="10" xfId="0" applyFont="1" applyBorder="1" applyAlignment="1">
      <alignment vertical="center"/>
    </xf>
    <xf numFmtId="0" fontId="20" fillId="0" borderId="10" xfId="0" applyFont="1" applyBorder="1" applyAlignment="1">
      <alignment horizontal="right" vertical="center"/>
    </xf>
    <xf numFmtId="0" fontId="0" fillId="0" borderId="10" xfId="0" applyBorder="1" applyAlignment="1">
      <alignment horizontal="center"/>
    </xf>
    <xf numFmtId="164" fontId="0" fillId="0" borderId="10" xfId="0" applyNumberFormat="1" applyBorder="1" applyAlignment="1">
      <alignment horizontal="center"/>
    </xf>
    <xf numFmtId="0" fontId="20" fillId="0" borderId="0" xfId="0" applyFont="1" applyAlignment="1"/>
    <xf numFmtId="0" fontId="20" fillId="0" borderId="0" xfId="0" applyFont="1" applyAlignment="1">
      <alignment wrapText="1"/>
    </xf>
    <xf numFmtId="0" fontId="29" fillId="0" borderId="0" xfId="0" applyFont="1" applyBorder="1" applyAlignment="1">
      <alignment horizontal="center"/>
    </xf>
    <xf numFmtId="166" fontId="30" fillId="0" borderId="0" xfId="40" applyNumberFormat="1" applyFont="1" applyBorder="1" applyAlignment="1">
      <alignment horizontal="center"/>
    </xf>
    <xf numFmtId="9" fontId="29" fillId="0" borderId="0" xfId="40" applyFont="1" applyBorder="1" applyAlignment="1">
      <alignment horizontal="center" vertical="center"/>
    </xf>
    <xf numFmtId="164" fontId="19" fillId="0" borderId="0" xfId="0" applyNumberFormat="1" applyFont="1" applyBorder="1" applyAlignment="1">
      <alignment horizontal="center"/>
    </xf>
    <xf numFmtId="0" fontId="21" fillId="0" borderId="0" xfId="0" applyFont="1" applyAlignment="1">
      <alignment vertical="top" wrapText="1"/>
    </xf>
    <xf numFmtId="164" fontId="19" fillId="0" borderId="0" xfId="0" applyNumberFormat="1" applyFont="1"/>
    <xf numFmtId="164" fontId="19" fillId="0" borderId="10" xfId="0" applyNumberFormat="1" applyFont="1" applyBorder="1"/>
    <xf numFmtId="49" fontId="20" fillId="0" borderId="0" xfId="0" applyNumberFormat="1" applyFont="1" applyBorder="1" applyAlignment="1">
      <alignment vertical="center"/>
    </xf>
    <xf numFmtId="1" fontId="0" fillId="0" borderId="0" xfId="0" applyNumberFormat="1" applyBorder="1" applyAlignment="1">
      <alignment vertical="center"/>
    </xf>
    <xf numFmtId="0" fontId="20" fillId="0" borderId="0" xfId="0" applyFont="1" applyBorder="1" applyAlignment="1">
      <alignment vertical="center" wrapText="1"/>
    </xf>
    <xf numFmtId="2" fontId="0" fillId="0" borderId="0" xfId="0" applyNumberFormat="1" applyBorder="1" applyAlignment="1">
      <alignment horizontal="center"/>
    </xf>
    <xf numFmtId="0" fontId="23" fillId="0" borderId="0" xfId="0" applyFont="1" applyBorder="1" applyAlignment="1"/>
    <xf numFmtId="0" fontId="23" fillId="0" borderId="0" xfId="0" applyFont="1" applyAlignment="1"/>
    <xf numFmtId="0" fontId="19" fillId="0" borderId="0" xfId="37" applyFont="1"/>
    <xf numFmtId="0" fontId="25" fillId="0" borderId="0" xfId="37" applyFont="1"/>
    <xf numFmtId="0" fontId="20" fillId="0" borderId="10" xfId="37" applyFont="1" applyBorder="1" applyAlignment="1">
      <alignment horizontal="center" vertical="center"/>
    </xf>
    <xf numFmtId="0" fontId="22" fillId="0" borderId="10" xfId="37" applyFont="1" applyBorder="1" applyAlignment="1">
      <alignment horizontal="center" vertical="center"/>
    </xf>
    <xf numFmtId="164" fontId="19" fillId="0" borderId="10" xfId="37" applyNumberFormat="1" applyFont="1" applyBorder="1" applyAlignment="1">
      <alignment horizontal="center" vertical="center"/>
    </xf>
    <xf numFmtId="0" fontId="23" fillId="0" borderId="0" xfId="37" applyFont="1"/>
    <xf numFmtId="0" fontId="20" fillId="0" borderId="0" xfId="37" applyFont="1"/>
    <xf numFmtId="164" fontId="25" fillId="0" borderId="0" xfId="37" applyNumberFormat="1" applyFont="1"/>
    <xf numFmtId="164" fontId="25" fillId="0" borderId="0" xfId="37" applyNumberFormat="1" applyFont="1" applyFill="1" applyAlignment="1">
      <alignment horizontal="center"/>
    </xf>
    <xf numFmtId="0" fontId="26" fillId="0" borderId="0" xfId="37" applyFont="1"/>
    <xf numFmtId="164" fontId="25" fillId="0" borderId="0" xfId="37" applyNumberFormat="1" applyFont="1" applyAlignment="1">
      <alignment horizontal="center"/>
    </xf>
    <xf numFmtId="164" fontId="25" fillId="0" borderId="0" xfId="37" applyNumberFormat="1" applyFont="1" applyBorder="1"/>
    <xf numFmtId="2" fontId="25" fillId="0" borderId="0" xfId="37" applyNumberFormat="1" applyFont="1"/>
    <xf numFmtId="2" fontId="25" fillId="0" borderId="0" xfId="37" applyNumberFormat="1" applyFont="1" applyBorder="1"/>
    <xf numFmtId="164" fontId="25" fillId="0" borderId="0" xfId="37" applyNumberFormat="1" applyFont="1" applyBorder="1" applyAlignment="1">
      <alignment horizontal="center"/>
    </xf>
    <xf numFmtId="0" fontId="22" fillId="0" borderId="10" xfId="0" applyFont="1" applyBorder="1" applyAlignment="1">
      <alignment horizontal="center"/>
    </xf>
    <xf numFmtId="0" fontId="22" fillId="0" borderId="0" xfId="0" applyFont="1" applyBorder="1" applyAlignment="1">
      <alignment horizontal="center"/>
    </xf>
    <xf numFmtId="0" fontId="19" fillId="0" borderId="0" xfId="0" applyFont="1" applyBorder="1"/>
    <xf numFmtId="0" fontId="20" fillId="0" borderId="11" xfId="0" applyFont="1" applyBorder="1" applyAlignment="1">
      <alignment horizontal="center"/>
    </xf>
    <xf numFmtId="164" fontId="19" fillId="0" borderId="13" xfId="0" applyNumberFormat="1" applyFont="1" applyBorder="1" applyAlignment="1">
      <alignment horizontal="center"/>
    </xf>
    <xf numFmtId="0" fontId="20" fillId="0" borderId="0" xfId="0" applyFont="1" applyAlignment="1">
      <alignment horizontal="left"/>
    </xf>
    <xf numFmtId="0" fontId="31" fillId="0" borderId="14" xfId="0" applyFont="1" applyBorder="1" applyAlignment="1">
      <alignment horizontal="left" vertical="center" wrapText="1"/>
    </xf>
    <xf numFmtId="0" fontId="31" fillId="0" borderId="0" xfId="0" applyFont="1" applyBorder="1" applyAlignment="1">
      <alignment horizontal="left" vertical="center" wrapText="1"/>
    </xf>
    <xf numFmtId="0" fontId="19" fillId="0" borderId="0" xfId="0" applyFont="1" applyAlignment="1">
      <alignment horizontal="left" wrapText="1"/>
    </xf>
    <xf numFmtId="0" fontId="29" fillId="0" borderId="0" xfId="0" applyFont="1" applyAlignment="1">
      <alignment horizontal="left"/>
    </xf>
    <xf numFmtId="0" fontId="32" fillId="0" borderId="14" xfId="0" applyFont="1" applyBorder="1" applyAlignment="1">
      <alignment horizontal="left" vertical="center" wrapText="1"/>
    </xf>
    <xf numFmtId="0" fontId="20" fillId="0" borderId="10" xfId="0" applyFont="1" applyBorder="1" applyAlignment="1">
      <alignment horizontal="center" vertical="top"/>
    </xf>
    <xf numFmtId="0" fontId="20" fillId="0" borderId="0" xfId="0" applyFont="1" applyAlignment="1">
      <alignment horizontal="left" wrapText="1"/>
    </xf>
    <xf numFmtId="0" fontId="20" fillId="0" borderId="12" xfId="0" applyFont="1" applyBorder="1" applyAlignment="1">
      <alignment horizontal="center"/>
    </xf>
    <xf numFmtId="0" fontId="20" fillId="0" borderId="15" xfId="0" applyFont="1" applyBorder="1" applyAlignment="1">
      <alignment horizontal="center"/>
    </xf>
    <xf numFmtId="0" fontId="20" fillId="0" borderId="16" xfId="0" applyFont="1" applyBorder="1" applyAlignment="1">
      <alignment horizontal="center"/>
    </xf>
    <xf numFmtId="0" fontId="20" fillId="0" borderId="11" xfId="0" applyFont="1" applyBorder="1" applyAlignment="1">
      <alignment horizontal="center" wrapText="1"/>
    </xf>
    <xf numFmtId="0" fontId="20" fillId="0" borderId="13" xfId="0" applyFont="1" applyBorder="1" applyAlignment="1">
      <alignment horizontal="center" wrapText="1"/>
    </xf>
    <xf numFmtId="0" fontId="20" fillId="0" borderId="10" xfId="0" applyFont="1" applyBorder="1" applyAlignment="1">
      <alignment horizontal="center" vertical="center" wrapText="1"/>
    </xf>
    <xf numFmtId="0" fontId="24" fillId="0" borderId="0" xfId="0" applyFont="1" applyAlignment="1">
      <alignment horizontal="left" wrapText="1"/>
    </xf>
    <xf numFmtId="0" fontId="20" fillId="0" borderId="0" xfId="0" applyFont="1" applyAlignment="1">
      <alignment horizontal="left" vertical="top" wrapText="1"/>
    </xf>
    <xf numFmtId="0" fontId="20" fillId="0" borderId="0" xfId="0" applyFont="1" applyAlignment="1">
      <alignment horizontal="left"/>
    </xf>
    <xf numFmtId="0" fontId="19" fillId="0" borderId="0" xfId="0" applyFont="1" applyAlignment="1">
      <alignment horizontal="left" vertical="top" wrapText="1"/>
    </xf>
    <xf numFmtId="0" fontId="23" fillId="0" borderId="14" xfId="0" applyFont="1" applyBorder="1" applyAlignment="1">
      <alignment horizontal="left"/>
    </xf>
    <xf numFmtId="0" fontId="23" fillId="0" borderId="0" xfId="0" applyFont="1" applyAlignment="1">
      <alignment horizontal="left"/>
    </xf>
    <xf numFmtId="0" fontId="20" fillId="0" borderId="10" xfId="0" applyFont="1" applyBorder="1" applyAlignment="1">
      <alignment horizontal="center" vertical="center"/>
    </xf>
    <xf numFmtId="2" fontId="20" fillId="0" borderId="10" xfId="0" applyNumberFormat="1" applyFont="1" applyBorder="1" applyAlignment="1">
      <alignment horizontal="center" vertical="center" wrapText="1"/>
    </xf>
    <xf numFmtId="49" fontId="20" fillId="0" borderId="11" xfId="0" applyNumberFormat="1" applyFont="1" applyBorder="1" applyAlignment="1">
      <alignment horizontal="center" vertical="center"/>
    </xf>
    <xf numFmtId="49" fontId="20" fillId="0" borderId="13" xfId="0" applyNumberFormat="1" applyFont="1" applyBorder="1" applyAlignment="1">
      <alignment horizontal="center" vertical="center"/>
    </xf>
    <xf numFmtId="0" fontId="20" fillId="0" borderId="0" xfId="37" applyFont="1" applyAlignment="1">
      <alignment horizontal="left"/>
    </xf>
    <xf numFmtId="0" fontId="25" fillId="0" borderId="0" xfId="37" applyFont="1" applyAlignment="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Percent 2" xfId="40"/>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100" spc="100" baseline="0"/>
            </a:pPr>
            <a:r>
              <a:rPr lang="en-GB" sz="1100" spc="100" baseline="0"/>
              <a:t>Figure 1: Live births to sample mothers (1971-2016)</a:t>
            </a:r>
          </a:p>
        </c:rich>
      </c:tx>
      <c:layout>
        <c:manualLayout>
          <c:xMode val="edge"/>
          <c:yMode val="edge"/>
          <c:x val="3.4033803099453336E-2"/>
          <c:y val="2.2857212941840212E-2"/>
        </c:manualLayout>
      </c:layout>
      <c:overlay val="0"/>
      <c:spPr>
        <a:noFill/>
        <a:ln w="25400">
          <a:noFill/>
        </a:ln>
      </c:spPr>
    </c:title>
    <c:autoTitleDeleted val="0"/>
    <c:plotArea>
      <c:layout>
        <c:manualLayout>
          <c:layoutTarget val="inner"/>
          <c:xMode val="edge"/>
          <c:yMode val="edge"/>
          <c:x val="0.14196616346523566"/>
          <c:y val="0.16602963181004243"/>
          <c:w val="0.81755189692197561"/>
          <c:h val="0.56663845757598053"/>
        </c:manualLayout>
      </c:layout>
      <c:lineChart>
        <c:grouping val="standard"/>
        <c:varyColors val="0"/>
        <c:ser>
          <c:idx val="0"/>
          <c:order val="0"/>
          <c:spPr>
            <a:ln w="19050" cap="rnd">
              <a:solidFill>
                <a:schemeClr val="tx1"/>
              </a:solidFill>
              <a:round/>
            </a:ln>
            <a:effectLst/>
          </c:spPr>
          <c:marker>
            <c:symbol val="plus"/>
            <c:size val="4"/>
            <c:spPr>
              <a:noFill/>
              <a:ln w="12700">
                <a:solidFill>
                  <a:schemeClr val="tx1"/>
                </a:solidFill>
              </a:ln>
              <a:effectLst/>
            </c:spPr>
          </c:marker>
          <c:cat>
            <c:numRef>
              <c:f>'Table 1, Figure 1'!$A$6:$A$51</c:f>
              <c:numCache>
                <c:formatCode>0</c:formatCod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numCache>
            </c:numRef>
          </c:cat>
          <c:val>
            <c:numRef>
              <c:f>'Table 1, Figure 1'!$B$6:$B$51</c:f>
              <c:numCache>
                <c:formatCode>#,##0</c:formatCode>
                <c:ptCount val="46"/>
                <c:pt idx="0">
                  <c:v>5152</c:v>
                </c:pt>
                <c:pt idx="1">
                  <c:v>7414</c:v>
                </c:pt>
                <c:pt idx="2">
                  <c:v>6914</c:v>
                </c:pt>
                <c:pt idx="3">
                  <c:v>6461</c:v>
                </c:pt>
                <c:pt idx="4">
                  <c:v>6039</c:v>
                </c:pt>
                <c:pt idx="5">
                  <c:v>5950</c:v>
                </c:pt>
                <c:pt idx="6">
                  <c:v>5945</c:v>
                </c:pt>
                <c:pt idx="7">
                  <c:v>6146</c:v>
                </c:pt>
                <c:pt idx="8">
                  <c:v>6509</c:v>
                </c:pt>
                <c:pt idx="9">
                  <c:v>6524</c:v>
                </c:pt>
                <c:pt idx="10">
                  <c:v>6494</c:v>
                </c:pt>
                <c:pt idx="11">
                  <c:v>6419</c:v>
                </c:pt>
                <c:pt idx="12">
                  <c:v>6634</c:v>
                </c:pt>
                <c:pt idx="13">
                  <c:v>6761</c:v>
                </c:pt>
                <c:pt idx="14">
                  <c:v>6808</c:v>
                </c:pt>
                <c:pt idx="15">
                  <c:v>6734</c:v>
                </c:pt>
                <c:pt idx="16">
                  <c:v>6818</c:v>
                </c:pt>
                <c:pt idx="17">
                  <c:v>7076</c:v>
                </c:pt>
                <c:pt idx="18">
                  <c:v>7116</c:v>
                </c:pt>
                <c:pt idx="19">
                  <c:v>7259</c:v>
                </c:pt>
                <c:pt idx="20">
                  <c:v>7348</c:v>
                </c:pt>
                <c:pt idx="21">
                  <c:v>7562</c:v>
                </c:pt>
                <c:pt idx="22">
                  <c:v>7214</c:v>
                </c:pt>
                <c:pt idx="23">
                  <c:v>7040</c:v>
                </c:pt>
                <c:pt idx="24">
                  <c:v>6944</c:v>
                </c:pt>
                <c:pt idx="25">
                  <c:v>7223</c:v>
                </c:pt>
                <c:pt idx="26">
                  <c:v>6947</c:v>
                </c:pt>
                <c:pt idx="27">
                  <c:v>6792</c:v>
                </c:pt>
                <c:pt idx="28">
                  <c:v>6804</c:v>
                </c:pt>
                <c:pt idx="29">
                  <c:v>6442</c:v>
                </c:pt>
                <c:pt idx="30">
                  <c:v>6751</c:v>
                </c:pt>
                <c:pt idx="31">
                  <c:v>6679</c:v>
                </c:pt>
                <c:pt idx="32">
                  <c:v>6932</c:v>
                </c:pt>
                <c:pt idx="33">
                  <c:v>7246</c:v>
                </c:pt>
                <c:pt idx="34">
                  <c:v>7189</c:v>
                </c:pt>
                <c:pt idx="35">
                  <c:v>7569</c:v>
                </c:pt>
                <c:pt idx="36">
                  <c:v>7927</c:v>
                </c:pt>
                <c:pt idx="37">
                  <c:v>7984</c:v>
                </c:pt>
                <c:pt idx="38">
                  <c:v>7857</c:v>
                </c:pt>
                <c:pt idx="39">
                  <c:v>8231</c:v>
                </c:pt>
                <c:pt idx="40">
                  <c:v>8118</c:v>
                </c:pt>
                <c:pt idx="41">
                  <c:v>8229</c:v>
                </c:pt>
                <c:pt idx="42">
                  <c:v>7783</c:v>
                </c:pt>
                <c:pt idx="43" formatCode="General">
                  <c:v>7788</c:v>
                </c:pt>
                <c:pt idx="44" formatCode="General">
                  <c:v>7761</c:v>
                </c:pt>
                <c:pt idx="45" formatCode="General">
                  <c:v>7978</c:v>
                </c:pt>
              </c:numCache>
            </c:numRef>
          </c:val>
          <c:smooth val="0"/>
          <c:extLst>
            <c:ext xmlns:c16="http://schemas.microsoft.com/office/drawing/2014/chart" uri="{C3380CC4-5D6E-409C-BE32-E72D297353CC}">
              <c16:uniqueId val="{00000000-9893-4EFC-905D-1149F249B3A3}"/>
            </c:ext>
          </c:extLst>
        </c:ser>
        <c:dLbls>
          <c:showLegendKey val="0"/>
          <c:showVal val="0"/>
          <c:showCatName val="0"/>
          <c:showSerName val="0"/>
          <c:showPercent val="0"/>
          <c:showBubbleSize val="0"/>
        </c:dLbls>
        <c:marker val="1"/>
        <c:smooth val="0"/>
        <c:axId val="902446864"/>
        <c:axId val="1"/>
      </c:lineChart>
      <c:catAx>
        <c:axId val="902446864"/>
        <c:scaling>
          <c:orientation val="minMax"/>
        </c:scaling>
        <c:delete val="0"/>
        <c:axPos val="b"/>
        <c:title>
          <c:tx>
            <c:rich>
              <a:bodyPr rot="0" vert="horz"/>
              <a:lstStyle/>
              <a:p>
                <a:pPr>
                  <a:defRPr b="0"/>
                </a:pPr>
                <a:r>
                  <a:rPr lang="en-US" b="0"/>
                  <a:t>Year of birth</a:t>
                </a:r>
              </a:p>
            </c:rich>
          </c:tx>
          <c:layout/>
          <c:overlay val="0"/>
          <c:spPr>
            <a:noFill/>
            <a:ln w="25400">
              <a:noFill/>
            </a:ln>
          </c:spPr>
        </c:title>
        <c:numFmt formatCode="0" sourceLinked="1"/>
        <c:majorTickMark val="out"/>
        <c:minorTickMark val="none"/>
        <c:tickLblPos val="nextTo"/>
        <c:spPr>
          <a:noFill/>
          <a:ln w="12700" cap="flat" cmpd="sng" algn="ctr">
            <a:solidFill>
              <a:schemeClr val="bg1">
                <a:lumMod val="85000"/>
              </a:schemeClr>
            </a:solidFill>
            <a:round/>
          </a:ln>
          <a:effectLst/>
        </c:spPr>
        <c:txPr>
          <a:bodyPr rot="-60000000" vert="horz"/>
          <a:lstStyle/>
          <a:p>
            <a:pPr>
              <a:defRPr/>
            </a:pPr>
            <a:endParaRPr lang="en-US"/>
          </a:p>
        </c:txPr>
        <c:crossAx val="1"/>
        <c:crosses val="autoZero"/>
        <c:auto val="1"/>
        <c:lblAlgn val="ctr"/>
        <c:lblOffset val="100"/>
        <c:tickLblSkip val="5"/>
        <c:tickMarkSkip val="5"/>
        <c:noMultiLvlLbl val="0"/>
      </c:catAx>
      <c:valAx>
        <c:axId val="1"/>
        <c:scaling>
          <c:orientation val="minMax"/>
        </c:scaling>
        <c:delete val="0"/>
        <c:axPos val="l"/>
        <c:majorGridlines>
          <c:spPr>
            <a:ln>
              <a:solidFill>
                <a:schemeClr val="bg1">
                  <a:lumMod val="85000"/>
                </a:schemeClr>
              </a:solidFill>
            </a:ln>
          </c:spPr>
        </c:majorGridlines>
        <c:title>
          <c:tx>
            <c:rich>
              <a:bodyPr rot="-5400000" vert="horz"/>
              <a:lstStyle/>
              <a:p>
                <a:pPr>
                  <a:defRPr b="0"/>
                </a:pPr>
                <a:r>
                  <a:rPr lang="en-US" b="0"/>
                  <a:t>Number</a:t>
                </a:r>
              </a:p>
            </c:rich>
          </c:tx>
          <c:layout>
            <c:manualLayout>
              <c:xMode val="edge"/>
              <c:yMode val="edge"/>
              <c:x val="3.0234047177223868E-2"/>
              <c:y val="0.35188780140800158"/>
            </c:manualLayout>
          </c:layout>
          <c:overlay val="0"/>
          <c:spPr>
            <a:noFill/>
            <a:ln w="25400">
              <a:noFill/>
            </a:ln>
          </c:spPr>
        </c:title>
        <c:numFmt formatCode="#,##0" sourceLinked="1"/>
        <c:majorTickMark val="out"/>
        <c:minorTickMark val="none"/>
        <c:tickLblPos val="nextTo"/>
        <c:spPr>
          <a:noFill/>
          <a:ln w="12700">
            <a:solidFill>
              <a:schemeClr val="bg1">
                <a:lumMod val="85000"/>
              </a:schemeClr>
            </a:solidFill>
          </a:ln>
          <a:effectLst/>
        </c:spPr>
        <c:txPr>
          <a:bodyPr rot="-60000000" vert="horz"/>
          <a:lstStyle/>
          <a:p>
            <a:pPr>
              <a:defRPr/>
            </a:pPr>
            <a:endParaRPr lang="en-US"/>
          </a:p>
        </c:txPr>
        <c:crossAx val="902446864"/>
        <c:crossesAt val="1"/>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chemeClr val="tx1"/>
                </a:solidFill>
                <a:latin typeface="Arial" panose="020B0604020202020204" pitchFamily="34" charset="0"/>
                <a:ea typeface="+mn-ea"/>
                <a:cs typeface="Arial" panose="020B0604020202020204" pitchFamily="34" charset="0"/>
              </a:defRPr>
            </a:pPr>
            <a:r>
              <a:rPr lang="en-US" sz="1100" b="1" spc="100" baseline="0"/>
              <a:t>Figure 2: Number of stillbirths: 1971-2016</a:t>
            </a:r>
          </a:p>
        </c:rich>
      </c:tx>
      <c:layout>
        <c:manualLayout>
          <c:xMode val="edge"/>
          <c:yMode val="edge"/>
          <c:x val="2.5517072895720968E-2"/>
          <c:y val="2.305462469932773E-2"/>
        </c:manualLayout>
      </c:layout>
      <c:overlay val="0"/>
      <c:spPr>
        <a:noFill/>
        <a:ln w="25400">
          <a:noFill/>
        </a:ln>
      </c:spPr>
    </c:title>
    <c:autoTitleDeleted val="0"/>
    <c:plotArea>
      <c:layout>
        <c:manualLayout>
          <c:layoutTarget val="inner"/>
          <c:xMode val="edge"/>
          <c:yMode val="edge"/>
          <c:x val="7.8202108537230364E-2"/>
          <c:y val="0.11698408798805268"/>
          <c:w val="0.89945427407589962"/>
          <c:h val="0.65224817074794206"/>
        </c:manualLayout>
      </c:layout>
      <c:lineChart>
        <c:grouping val="standard"/>
        <c:varyColors val="0"/>
        <c:ser>
          <c:idx val="0"/>
          <c:order val="0"/>
          <c:spPr>
            <a:ln w="19050" cap="rnd">
              <a:solidFill>
                <a:schemeClr val="tx1"/>
              </a:solidFill>
              <a:round/>
            </a:ln>
            <a:effectLst/>
          </c:spPr>
          <c:marker>
            <c:symbol val="none"/>
          </c:marker>
          <c:dPt>
            <c:idx val="20"/>
            <c:bubble3D val="0"/>
            <c:spPr>
              <a:ln w="19050" cap="rnd">
                <a:solidFill>
                  <a:schemeClr val="tx1"/>
                </a:solidFill>
                <a:round/>
              </a:ln>
              <a:effectLst/>
            </c:spPr>
            <c:extLst>
              <c:ext xmlns:c16="http://schemas.microsoft.com/office/drawing/2014/chart" uri="{C3380CC4-5D6E-409C-BE32-E72D297353CC}">
                <c16:uniqueId val="{00000001-5B89-432C-AAF1-4864506E87AE}"/>
              </c:ext>
            </c:extLst>
          </c:dPt>
          <c:dPt>
            <c:idx val="21"/>
            <c:marker>
              <c:symbol val="x"/>
              <c:size val="6"/>
              <c:spPr>
                <a:noFill/>
                <a:ln w="15875">
                  <a:solidFill>
                    <a:schemeClr val="tx1"/>
                  </a:solidFill>
                </a:ln>
                <a:effectLst/>
              </c:spPr>
            </c:marker>
            <c:bubble3D val="0"/>
            <c:spPr>
              <a:ln w="19050" cap="rnd">
                <a:solidFill>
                  <a:schemeClr val="tx1"/>
                </a:solidFill>
                <a:round/>
              </a:ln>
              <a:effectLst/>
            </c:spPr>
            <c:extLst>
              <c:ext xmlns:c16="http://schemas.microsoft.com/office/drawing/2014/chart" uri="{C3380CC4-5D6E-409C-BE32-E72D297353CC}">
                <c16:uniqueId val="{00000003-5B89-432C-AAF1-4864506E87AE}"/>
              </c:ext>
            </c:extLst>
          </c:dPt>
          <c:cat>
            <c:numRef>
              <c:f>'Table 2, Figure 2'!$A$6:$A$51</c:f>
              <c:numCache>
                <c:formatCode>General</c:formatCode>
                <c:ptCount val="46"/>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numCache>
            </c:numRef>
          </c:cat>
          <c:val>
            <c:numRef>
              <c:f>'Table 2, Figure 2'!$B$6:$B$51</c:f>
              <c:numCache>
                <c:formatCode>General</c:formatCode>
                <c:ptCount val="46"/>
                <c:pt idx="0">
                  <c:v>48</c:v>
                </c:pt>
                <c:pt idx="1">
                  <c:v>66</c:v>
                </c:pt>
                <c:pt idx="2">
                  <c:v>71</c:v>
                </c:pt>
                <c:pt idx="3">
                  <c:v>61</c:v>
                </c:pt>
                <c:pt idx="4">
                  <c:v>58</c:v>
                </c:pt>
                <c:pt idx="5">
                  <c:v>46</c:v>
                </c:pt>
                <c:pt idx="6">
                  <c:v>59</c:v>
                </c:pt>
                <c:pt idx="7">
                  <c:v>66</c:v>
                </c:pt>
                <c:pt idx="8">
                  <c:v>42</c:v>
                </c:pt>
                <c:pt idx="9">
                  <c:v>44</c:v>
                </c:pt>
                <c:pt idx="10">
                  <c:v>51</c:v>
                </c:pt>
                <c:pt idx="11">
                  <c:v>39</c:v>
                </c:pt>
                <c:pt idx="12">
                  <c:v>42</c:v>
                </c:pt>
                <c:pt idx="13">
                  <c:v>36</c:v>
                </c:pt>
                <c:pt idx="14">
                  <c:v>32</c:v>
                </c:pt>
                <c:pt idx="15">
                  <c:v>42</c:v>
                </c:pt>
                <c:pt idx="16">
                  <c:v>34</c:v>
                </c:pt>
                <c:pt idx="17">
                  <c:v>27</c:v>
                </c:pt>
                <c:pt idx="18">
                  <c:v>27</c:v>
                </c:pt>
                <c:pt idx="19">
                  <c:v>30</c:v>
                </c:pt>
                <c:pt idx="20">
                  <c:v>31</c:v>
                </c:pt>
                <c:pt idx="21">
                  <c:v>35</c:v>
                </c:pt>
                <c:pt idx="22">
                  <c:v>46</c:v>
                </c:pt>
                <c:pt idx="23">
                  <c:v>34</c:v>
                </c:pt>
                <c:pt idx="24">
                  <c:v>33</c:v>
                </c:pt>
                <c:pt idx="25">
                  <c:v>43</c:v>
                </c:pt>
                <c:pt idx="26">
                  <c:v>37</c:v>
                </c:pt>
                <c:pt idx="27">
                  <c:v>31</c:v>
                </c:pt>
                <c:pt idx="28">
                  <c:v>38</c:v>
                </c:pt>
                <c:pt idx="29">
                  <c:v>34</c:v>
                </c:pt>
                <c:pt idx="30">
                  <c:v>27</c:v>
                </c:pt>
                <c:pt idx="31">
                  <c:v>44</c:v>
                </c:pt>
                <c:pt idx="32">
                  <c:v>42</c:v>
                </c:pt>
                <c:pt idx="33">
                  <c:v>26</c:v>
                </c:pt>
                <c:pt idx="34">
                  <c:v>28</c:v>
                </c:pt>
                <c:pt idx="35">
                  <c:v>43</c:v>
                </c:pt>
                <c:pt idx="36">
                  <c:v>47</c:v>
                </c:pt>
                <c:pt idx="37">
                  <c:v>27</c:v>
                </c:pt>
                <c:pt idx="38">
                  <c:v>47</c:v>
                </c:pt>
                <c:pt idx="39">
                  <c:v>38</c:v>
                </c:pt>
                <c:pt idx="40">
                  <c:v>45</c:v>
                </c:pt>
                <c:pt idx="41">
                  <c:v>32</c:v>
                </c:pt>
                <c:pt idx="42">
                  <c:v>28</c:v>
                </c:pt>
                <c:pt idx="43">
                  <c:v>34</c:v>
                </c:pt>
                <c:pt idx="44">
                  <c:v>22</c:v>
                </c:pt>
                <c:pt idx="45">
                  <c:v>32</c:v>
                </c:pt>
              </c:numCache>
            </c:numRef>
          </c:val>
          <c:smooth val="0"/>
          <c:extLst>
            <c:ext xmlns:c16="http://schemas.microsoft.com/office/drawing/2014/chart" uri="{C3380CC4-5D6E-409C-BE32-E72D297353CC}">
              <c16:uniqueId val="{00000004-5B89-432C-AAF1-4864506E87AE}"/>
            </c:ext>
          </c:extLst>
        </c:ser>
        <c:dLbls>
          <c:showLegendKey val="0"/>
          <c:showVal val="0"/>
          <c:showCatName val="0"/>
          <c:showSerName val="0"/>
          <c:showPercent val="0"/>
          <c:showBubbleSize val="0"/>
        </c:dLbls>
        <c:smooth val="0"/>
        <c:axId val="902445616"/>
        <c:axId val="1"/>
      </c:lineChart>
      <c:catAx>
        <c:axId val="902445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
        <c:crosses val="autoZero"/>
        <c:auto val="1"/>
        <c:lblAlgn val="ctr"/>
        <c:lblOffset val="100"/>
        <c:tickLblSkip val="5"/>
        <c:tickMarkSkip val="5"/>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1.3934189013962752E-2"/>
              <c:y val="0.39951371613796322"/>
            </c:manualLayout>
          </c:layout>
          <c:overlay val="0"/>
          <c:spPr>
            <a:noFill/>
            <a:ln w="25400">
              <a:noFill/>
            </a:ln>
          </c:spPr>
        </c:title>
        <c:numFmt formatCode="General"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02445616"/>
        <c:crossesAt val="1"/>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spc="100" baseline="0">
                <a:solidFill>
                  <a:srgbClr val="000000"/>
                </a:solidFill>
                <a:latin typeface="Arial"/>
                <a:ea typeface="Arial"/>
                <a:cs typeface="Arial"/>
              </a:defRPr>
            </a:pPr>
            <a:r>
              <a:rPr lang="en-GB" spc="100" baseline="0"/>
              <a:t>Figure 3: % live births without a valid birthweight</a:t>
            </a:r>
          </a:p>
        </c:rich>
      </c:tx>
      <c:layout>
        <c:manualLayout>
          <c:xMode val="edge"/>
          <c:yMode val="edge"/>
          <c:x val="1.7157278417120937E-2"/>
          <c:y val="1.2148871846550635E-2"/>
        </c:manualLayout>
      </c:layout>
      <c:overlay val="0"/>
      <c:spPr>
        <a:noFill/>
        <a:ln w="25400">
          <a:noFill/>
        </a:ln>
      </c:spPr>
    </c:title>
    <c:autoTitleDeleted val="0"/>
    <c:plotArea>
      <c:layout>
        <c:manualLayout>
          <c:layoutTarget val="inner"/>
          <c:xMode val="edge"/>
          <c:yMode val="edge"/>
          <c:x val="5.6162966366604707E-2"/>
          <c:y val="0.10125528295600021"/>
          <c:w val="0.9288150088326812"/>
          <c:h val="0.68048963510797589"/>
        </c:manualLayout>
      </c:layout>
      <c:lineChart>
        <c:grouping val="standard"/>
        <c:varyColors val="0"/>
        <c:ser>
          <c:idx val="0"/>
          <c:order val="0"/>
          <c:spPr>
            <a:ln w="19050" cap="rnd">
              <a:solidFill>
                <a:schemeClr val="tx1"/>
              </a:solidFill>
              <a:round/>
            </a:ln>
            <a:effectLst/>
          </c:spPr>
          <c:marker>
            <c:symbol val="none"/>
          </c:marker>
          <c:dPt>
            <c:idx val="9"/>
            <c:bubble3D val="0"/>
            <c:spPr>
              <a:ln w="19050" cap="rnd">
                <a:solidFill>
                  <a:schemeClr val="tx1"/>
                </a:solidFill>
                <a:round/>
              </a:ln>
              <a:effectLst/>
            </c:spPr>
            <c:extLst>
              <c:ext xmlns:c16="http://schemas.microsoft.com/office/drawing/2014/chart" uri="{C3380CC4-5D6E-409C-BE32-E72D297353CC}">
                <c16:uniqueId val="{00000001-6E15-4CD3-A86B-0EB34A25BB2A}"/>
              </c:ext>
            </c:extLst>
          </c:dPt>
          <c:cat>
            <c:numRef>
              <c:f>'[1]Live births missing birthweight'!$A$5:$A$44</c:f>
              <c:numCache>
                <c:formatCode>General</c:formatCode>
                <c:ptCount val="40"/>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numCache>
            </c:numRef>
          </c:cat>
          <c:val>
            <c:numRef>
              <c:f>'[1]Live births missing birthweight'!$B$5:$B$44</c:f>
              <c:numCache>
                <c:formatCode>General</c:formatCode>
                <c:ptCount val="40"/>
                <c:pt idx="0">
                  <c:v>42.42</c:v>
                </c:pt>
                <c:pt idx="1">
                  <c:v>38.08</c:v>
                </c:pt>
                <c:pt idx="2">
                  <c:v>35.03</c:v>
                </c:pt>
                <c:pt idx="3">
                  <c:v>14.29</c:v>
                </c:pt>
                <c:pt idx="4">
                  <c:v>5.49</c:v>
                </c:pt>
                <c:pt idx="5">
                  <c:v>4.8899999999999997</c:v>
                </c:pt>
                <c:pt idx="6">
                  <c:v>1.39</c:v>
                </c:pt>
                <c:pt idx="7">
                  <c:v>1.05</c:v>
                </c:pt>
                <c:pt idx="8">
                  <c:v>1.0900000000000001</c:v>
                </c:pt>
                <c:pt idx="9">
                  <c:v>1.1000000000000001</c:v>
                </c:pt>
                <c:pt idx="10">
                  <c:v>0.94</c:v>
                </c:pt>
                <c:pt idx="11">
                  <c:v>1.34</c:v>
                </c:pt>
                <c:pt idx="12">
                  <c:v>4.4000000000000004</c:v>
                </c:pt>
                <c:pt idx="13">
                  <c:v>4.5599999999999996</c:v>
                </c:pt>
                <c:pt idx="14">
                  <c:v>3.54</c:v>
                </c:pt>
                <c:pt idx="15">
                  <c:v>3.5</c:v>
                </c:pt>
                <c:pt idx="16">
                  <c:v>3.17</c:v>
                </c:pt>
                <c:pt idx="17">
                  <c:v>2.37</c:v>
                </c:pt>
                <c:pt idx="18">
                  <c:v>0.28999999999999998</c:v>
                </c:pt>
                <c:pt idx="19">
                  <c:v>0.14000000000000001</c:v>
                </c:pt>
                <c:pt idx="20">
                  <c:v>0.09</c:v>
                </c:pt>
                <c:pt idx="21">
                  <c:v>0.09</c:v>
                </c:pt>
                <c:pt idx="22">
                  <c:v>0.21</c:v>
                </c:pt>
                <c:pt idx="23">
                  <c:v>0.08</c:v>
                </c:pt>
                <c:pt idx="24">
                  <c:v>0.04</c:v>
                </c:pt>
                <c:pt idx="25">
                  <c:v>7.0000000000000007E-2</c:v>
                </c:pt>
                <c:pt idx="26">
                  <c:v>0.06</c:v>
                </c:pt>
                <c:pt idx="27">
                  <c:v>0.1</c:v>
                </c:pt>
                <c:pt idx="28">
                  <c:v>0.19</c:v>
                </c:pt>
                <c:pt idx="29">
                  <c:v>0.57999999999999996</c:v>
                </c:pt>
                <c:pt idx="30">
                  <c:v>0.8</c:v>
                </c:pt>
                <c:pt idx="31">
                  <c:v>0.7</c:v>
                </c:pt>
                <c:pt idx="32">
                  <c:v>0.8</c:v>
                </c:pt>
                <c:pt idx="33">
                  <c:v>0.9</c:v>
                </c:pt>
                <c:pt idx="34">
                  <c:v>0.9</c:v>
                </c:pt>
                <c:pt idx="35">
                  <c:v>0.9</c:v>
                </c:pt>
                <c:pt idx="36">
                  <c:v>0.8</c:v>
                </c:pt>
                <c:pt idx="37">
                  <c:v>1.5</c:v>
                </c:pt>
                <c:pt idx="38">
                  <c:v>1.4</c:v>
                </c:pt>
                <c:pt idx="39">
                  <c:v>1.7</c:v>
                </c:pt>
              </c:numCache>
            </c:numRef>
          </c:val>
          <c:smooth val="0"/>
          <c:extLst>
            <c:ext xmlns:c16="http://schemas.microsoft.com/office/drawing/2014/chart" uri="{C3380CC4-5D6E-409C-BE32-E72D297353CC}">
              <c16:uniqueId val="{00000002-6E15-4CD3-A86B-0EB34A25BB2A}"/>
            </c:ext>
          </c:extLst>
        </c:ser>
        <c:dLbls>
          <c:showLegendKey val="0"/>
          <c:showVal val="0"/>
          <c:showCatName val="0"/>
          <c:showSerName val="0"/>
          <c:showPercent val="0"/>
          <c:showBubbleSize val="0"/>
        </c:dLbls>
        <c:smooth val="0"/>
        <c:axId val="902444368"/>
        <c:axId val="1"/>
      </c:lineChart>
      <c:catAx>
        <c:axId val="90244436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54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chemeClr val="bg1">
                <a:lumMod val="75000"/>
              </a:schemeClr>
            </a:solidFill>
          </a:ln>
          <a:effectLst/>
        </c:spPr>
        <c:txPr>
          <a:bodyPr rot="0" vert="horz"/>
          <a:lstStyle/>
          <a:p>
            <a:pPr>
              <a:defRPr sz="900" b="0" i="0" u="none" strike="noStrike" baseline="0">
                <a:solidFill>
                  <a:srgbClr val="000000"/>
                </a:solidFill>
                <a:latin typeface="Arial"/>
                <a:ea typeface="Arial"/>
                <a:cs typeface="Arial"/>
              </a:defRPr>
            </a:pPr>
            <a:endParaRPr lang="en-US"/>
          </a:p>
        </c:txPr>
        <c:crossAx val="902444368"/>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1" i="0" u="none" strike="noStrike" kern="1200" spc="100" baseline="0">
                <a:solidFill>
                  <a:schemeClr val="tx1"/>
                </a:solidFill>
                <a:latin typeface="Arial" panose="020B0604020202020204" pitchFamily="34" charset="0"/>
                <a:ea typeface="+mn-ea"/>
                <a:cs typeface="Arial" panose="020B0604020202020204" pitchFamily="34" charset="0"/>
              </a:defRPr>
            </a:pPr>
            <a:r>
              <a:rPr lang="en-US" sz="1050" b="1" spc="100" baseline="0"/>
              <a:t>Figure 4: Proportion of still and live births with a valid birth weight: 1976-2016</a:t>
            </a:r>
            <a:endParaRPr lang="en-GB" sz="1050" b="1" spc="100" baseline="0"/>
          </a:p>
        </c:rich>
      </c:tx>
      <c:layout>
        <c:manualLayout>
          <c:xMode val="edge"/>
          <c:yMode val="edge"/>
          <c:x val="2.9029333597451263E-2"/>
          <c:y val="1.5686402836009136E-2"/>
        </c:manualLayout>
      </c:layout>
      <c:overlay val="0"/>
      <c:spPr>
        <a:noFill/>
        <a:ln w="25400">
          <a:noFill/>
        </a:ln>
      </c:spPr>
    </c:title>
    <c:autoTitleDeleted val="0"/>
    <c:plotArea>
      <c:layout>
        <c:manualLayout>
          <c:layoutTarget val="inner"/>
          <c:xMode val="edge"/>
          <c:yMode val="edge"/>
          <c:x val="7.0987235871174212E-2"/>
          <c:y val="0.11848845892260751"/>
          <c:w val="0.8019062606098295"/>
          <c:h val="0.65706233615406184"/>
        </c:manualLayout>
      </c:layout>
      <c:barChart>
        <c:barDir val="col"/>
        <c:grouping val="clustered"/>
        <c:varyColors val="0"/>
        <c:ser>
          <c:idx val="0"/>
          <c:order val="0"/>
          <c:tx>
            <c:strRef>
              <c:f>'Table 4, Figure 4'!$B$6</c:f>
              <c:strCache>
                <c:ptCount val="1"/>
                <c:pt idx="0">
                  <c:v>Still births</c:v>
                </c:pt>
              </c:strCache>
            </c:strRef>
          </c:tx>
          <c:spPr>
            <a:solidFill>
              <a:schemeClr val="accent1">
                <a:lumMod val="75000"/>
              </a:schemeClr>
            </a:solidFill>
            <a:ln>
              <a:noFill/>
            </a:ln>
            <a:effectLst/>
          </c:spPr>
          <c:invertIfNegative val="0"/>
          <c:cat>
            <c:strRef>
              <c:f>'Table 4, Figure 4'!$A$7:$A$14</c:f>
              <c:strCache>
                <c:ptCount val="8"/>
                <c:pt idx="0">
                  <c:v>1976-80</c:v>
                </c:pt>
                <c:pt idx="1">
                  <c:v>1981-85</c:v>
                </c:pt>
                <c:pt idx="2">
                  <c:v>1986-90</c:v>
                </c:pt>
                <c:pt idx="3">
                  <c:v>1991-95</c:v>
                </c:pt>
                <c:pt idx="4">
                  <c:v>1996-00</c:v>
                </c:pt>
                <c:pt idx="5">
                  <c:v>2001-05</c:v>
                </c:pt>
                <c:pt idx="6">
                  <c:v>2006-10</c:v>
                </c:pt>
                <c:pt idx="7">
                  <c:v>2011-16</c:v>
                </c:pt>
              </c:strCache>
            </c:strRef>
          </c:cat>
          <c:val>
            <c:numRef>
              <c:f>'Table 4, Figure 4'!$B$7:$B$14</c:f>
              <c:numCache>
                <c:formatCode>0.0</c:formatCode>
                <c:ptCount val="8"/>
                <c:pt idx="0">
                  <c:v>83.27</c:v>
                </c:pt>
                <c:pt idx="1">
                  <c:v>94.47</c:v>
                </c:pt>
                <c:pt idx="2">
                  <c:v>98.13</c:v>
                </c:pt>
                <c:pt idx="3">
                  <c:v>97.77</c:v>
                </c:pt>
                <c:pt idx="4">
                  <c:v>97.27</c:v>
                </c:pt>
                <c:pt idx="5">
                  <c:v>98.2</c:v>
                </c:pt>
                <c:pt idx="6">
                  <c:v>100</c:v>
                </c:pt>
                <c:pt idx="7">
                  <c:v>100</c:v>
                </c:pt>
              </c:numCache>
            </c:numRef>
          </c:val>
          <c:extLst>
            <c:ext xmlns:c16="http://schemas.microsoft.com/office/drawing/2014/chart" uri="{C3380CC4-5D6E-409C-BE32-E72D297353CC}">
              <c16:uniqueId val="{00000000-4554-4772-A0E0-60322FCB5387}"/>
            </c:ext>
          </c:extLst>
        </c:ser>
        <c:ser>
          <c:idx val="1"/>
          <c:order val="1"/>
          <c:tx>
            <c:strRef>
              <c:f>'Table 4, Figure 4'!$C$6</c:f>
              <c:strCache>
                <c:ptCount val="1"/>
                <c:pt idx="0">
                  <c:v>Live births</c:v>
                </c:pt>
              </c:strCache>
            </c:strRef>
          </c:tx>
          <c:spPr>
            <a:solidFill>
              <a:schemeClr val="accent1">
                <a:lumMod val="40000"/>
                <a:lumOff val="60000"/>
              </a:schemeClr>
            </a:solidFill>
            <a:ln>
              <a:noFill/>
            </a:ln>
            <a:effectLst/>
          </c:spPr>
          <c:invertIfNegative val="0"/>
          <c:cat>
            <c:strRef>
              <c:f>'Table 4, Figure 4'!$A$7:$A$14</c:f>
              <c:strCache>
                <c:ptCount val="8"/>
                <c:pt idx="0">
                  <c:v>1976-80</c:v>
                </c:pt>
                <c:pt idx="1">
                  <c:v>1981-85</c:v>
                </c:pt>
                <c:pt idx="2">
                  <c:v>1986-90</c:v>
                </c:pt>
                <c:pt idx="3">
                  <c:v>1991-95</c:v>
                </c:pt>
                <c:pt idx="4">
                  <c:v>1996-00</c:v>
                </c:pt>
                <c:pt idx="5">
                  <c:v>2001-05</c:v>
                </c:pt>
                <c:pt idx="6">
                  <c:v>2006-10</c:v>
                </c:pt>
                <c:pt idx="7">
                  <c:v>2011-16</c:v>
                </c:pt>
              </c:strCache>
            </c:strRef>
          </c:cat>
          <c:val>
            <c:numRef>
              <c:f>'Table 4, Figure 4'!$C$7:$C$14</c:f>
              <c:numCache>
                <c:formatCode>0.0</c:formatCode>
                <c:ptCount val="8"/>
                <c:pt idx="0">
                  <c:v>67.545000000000002</c:v>
                </c:pt>
                <c:pt idx="1">
                  <c:v>97.218000000000004</c:v>
                </c:pt>
                <c:pt idx="2">
                  <c:v>97.531999999999996</c:v>
                </c:pt>
                <c:pt idx="3">
                  <c:v>97.426000000000002</c:v>
                </c:pt>
                <c:pt idx="4">
                  <c:v>99.878</c:v>
                </c:pt>
                <c:pt idx="5">
                  <c:v>99.908000000000001</c:v>
                </c:pt>
                <c:pt idx="6">
                  <c:v>99.244</c:v>
                </c:pt>
                <c:pt idx="7">
                  <c:v>98.56</c:v>
                </c:pt>
              </c:numCache>
            </c:numRef>
          </c:val>
          <c:extLst>
            <c:ext xmlns:c16="http://schemas.microsoft.com/office/drawing/2014/chart" uri="{C3380CC4-5D6E-409C-BE32-E72D297353CC}">
              <c16:uniqueId val="{00000001-4554-4772-A0E0-60322FCB5387}"/>
            </c:ext>
          </c:extLst>
        </c:ser>
        <c:dLbls>
          <c:showLegendKey val="0"/>
          <c:showVal val="0"/>
          <c:showCatName val="0"/>
          <c:showSerName val="0"/>
          <c:showPercent val="0"/>
          <c:showBubbleSize val="0"/>
        </c:dLbls>
        <c:gapWidth val="219"/>
        <c:overlap val="-27"/>
        <c:axId val="903227824"/>
        <c:axId val="1"/>
      </c:barChart>
      <c:catAx>
        <c:axId val="903227824"/>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
        <c:crosses val="autoZero"/>
        <c:auto val="1"/>
        <c:lblAlgn val="ctr"/>
        <c:lblOffset val="100"/>
        <c:noMultiLvlLbl val="0"/>
      </c:catAx>
      <c:valAx>
        <c:axId val="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03227824"/>
        <c:crosses val="autoZero"/>
        <c:crossBetween val="between"/>
      </c:valAx>
      <c:spPr>
        <a:noFill/>
        <a:ln w="25400">
          <a:noFill/>
        </a:ln>
      </c:spPr>
    </c:plotArea>
    <c:legend>
      <c:legendPos val="b"/>
      <c:layout>
        <c:manualLayout>
          <c:xMode val="edge"/>
          <c:yMode val="edge"/>
          <c:wMode val="edge"/>
          <c:hMode val="edge"/>
          <c:x val="0.88266561019495204"/>
          <c:y val="0.32448580291099977"/>
          <c:w val="0.98118305023192853"/>
          <c:h val="0.51705954937451004"/>
        </c:manualLayout>
      </c:layout>
      <c:overlay val="0"/>
      <c:spPr>
        <a:noFill/>
        <a:ln>
          <a:solidFill>
            <a:schemeClr val="bg1">
              <a:lumMod val="85000"/>
            </a:schemeClr>
          </a:solid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chemeClr val="tx1"/>
                </a:solidFill>
                <a:latin typeface="Arial" panose="020B0604020202020204" pitchFamily="34" charset="0"/>
                <a:ea typeface="+mn-ea"/>
                <a:cs typeface="Arial" panose="020B0604020202020204" pitchFamily="34" charset="0"/>
              </a:defRPr>
            </a:pPr>
            <a:r>
              <a:rPr lang="en-US" sz="1100" b="1" spc="100" baseline="0"/>
              <a:t>Figure 5: Linkage rates for live births to LS sample mothers (1972-2016)</a:t>
            </a:r>
          </a:p>
        </c:rich>
      </c:tx>
      <c:layout>
        <c:manualLayout>
          <c:xMode val="edge"/>
          <c:yMode val="edge"/>
          <c:x val="2.0083553569644624E-2"/>
          <c:y val="2.7626574926721732E-2"/>
        </c:manualLayout>
      </c:layout>
      <c:overlay val="0"/>
      <c:spPr>
        <a:noFill/>
        <a:ln w="25400">
          <a:noFill/>
        </a:ln>
      </c:spPr>
    </c:title>
    <c:autoTitleDeleted val="0"/>
    <c:plotArea>
      <c:layout>
        <c:manualLayout>
          <c:layoutTarget val="inner"/>
          <c:xMode val="edge"/>
          <c:yMode val="edge"/>
          <c:x val="9.8979413416920445E-2"/>
          <c:y val="9.6271157749187847E-2"/>
          <c:w val="0.85669356955380582"/>
          <c:h val="0.5867996963247103"/>
        </c:manualLayout>
      </c:layout>
      <c:lineChart>
        <c:grouping val="standard"/>
        <c:varyColors val="0"/>
        <c:ser>
          <c:idx val="0"/>
          <c:order val="0"/>
          <c:spPr>
            <a:ln w="15875" cap="rnd">
              <a:solidFill>
                <a:schemeClr val="tx1"/>
              </a:solidFill>
              <a:round/>
            </a:ln>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59E-4F37-B561-73E669289BC2}"/>
            </c:ext>
          </c:extLst>
        </c:ser>
        <c:dLbls>
          <c:showLegendKey val="0"/>
          <c:showVal val="0"/>
          <c:showCatName val="0"/>
          <c:showSerName val="0"/>
          <c:showPercent val="0"/>
          <c:showBubbleSize val="0"/>
        </c:dLbls>
        <c:smooth val="0"/>
        <c:axId val="903229072"/>
        <c:axId val="1"/>
      </c:lineChart>
      <c:catAx>
        <c:axId val="903229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
        <c:crosses val="autoZero"/>
        <c:auto val="1"/>
        <c:lblAlgn val="ctr"/>
        <c:lblOffset val="100"/>
        <c:tickLblSkip val="2"/>
        <c:tickMarkSkip val="2"/>
        <c:noMultiLvlLbl val="0"/>
      </c:catAx>
      <c:valAx>
        <c:axId val="1"/>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t>Linkage rate</a:t>
                </a:r>
              </a:p>
            </c:rich>
          </c:tx>
          <c:layout>
            <c:manualLayout>
              <c:xMode val="edge"/>
              <c:yMode val="edge"/>
              <c:x val="3.4148343913758185E-2"/>
              <c:y val="0.36789615987267127"/>
            </c:manualLayout>
          </c:layout>
          <c:overlay val="0"/>
          <c:spPr>
            <a:noFill/>
            <a:ln w="25400">
              <a:noFill/>
            </a:ln>
          </c:spPr>
        </c:title>
        <c:numFmt formatCode="General"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03229072"/>
        <c:crossesAt val="1"/>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spc="100" baseline="0">
                <a:solidFill>
                  <a:srgbClr val="000000"/>
                </a:solidFill>
                <a:latin typeface="Arial"/>
                <a:ea typeface="Arial"/>
                <a:cs typeface="Arial"/>
              </a:defRPr>
            </a:pPr>
            <a:r>
              <a:rPr lang="en-GB" sz="1100" spc="100" baseline="0"/>
              <a:t>Figure 7: Age specific fertility rates for LS mothers (1971-2015)</a:t>
            </a:r>
          </a:p>
        </c:rich>
      </c:tx>
      <c:layout>
        <c:manualLayout>
          <c:xMode val="edge"/>
          <c:yMode val="edge"/>
          <c:x val="3.1365481120728983E-2"/>
          <c:y val="1.573251169690745E-2"/>
        </c:manualLayout>
      </c:layout>
      <c:overlay val="0"/>
      <c:spPr>
        <a:noFill/>
        <a:ln w="25400">
          <a:noFill/>
        </a:ln>
      </c:spPr>
    </c:title>
    <c:autoTitleDeleted val="0"/>
    <c:plotArea>
      <c:layout>
        <c:manualLayout>
          <c:layoutTarget val="inner"/>
          <c:xMode val="edge"/>
          <c:yMode val="edge"/>
          <c:x val="0.10721225718390481"/>
          <c:y val="8.9379776151652421E-2"/>
          <c:w val="0.73920682305601582"/>
          <c:h val="0.74285267602419258"/>
        </c:manualLayout>
      </c:layout>
      <c:lineChart>
        <c:grouping val="standard"/>
        <c:varyColors val="0"/>
        <c:ser>
          <c:idx val="0"/>
          <c:order val="0"/>
          <c:tx>
            <c:strRef>
              <c:f>'Table 7, Figure 7'!$B$5</c:f>
              <c:strCache>
                <c:ptCount val="1"/>
                <c:pt idx="0">
                  <c:v>1971-75</c:v>
                </c:pt>
              </c:strCache>
            </c:strRef>
          </c:tx>
          <c:spPr>
            <a:ln w="22225" cap="rnd">
              <a:solidFill>
                <a:schemeClr val="tx1"/>
              </a:solidFill>
              <a:prstDash val="sysDot"/>
              <a:round/>
            </a:ln>
            <a:effectLst/>
          </c:spPr>
          <c:marker>
            <c:symbol val="circle"/>
            <c:size val="5"/>
            <c:spPr>
              <a:solidFill>
                <a:schemeClr val="tx1"/>
              </a:solidFill>
              <a:ln w="9525">
                <a:solidFill>
                  <a:schemeClr val="tx1"/>
                </a:solidFill>
              </a:ln>
              <a:effectLst/>
            </c:spPr>
          </c:marker>
          <c:cat>
            <c:strRef>
              <c:f>'Table 7, Figure 7'!$A$6:$A$11</c:f>
              <c:strCache>
                <c:ptCount val="6"/>
                <c:pt idx="0">
                  <c:v>15-19</c:v>
                </c:pt>
                <c:pt idx="1">
                  <c:v>20-24</c:v>
                </c:pt>
                <c:pt idx="2">
                  <c:v>25-29</c:v>
                </c:pt>
                <c:pt idx="3">
                  <c:v>30-34</c:v>
                </c:pt>
                <c:pt idx="4">
                  <c:v>35-39</c:v>
                </c:pt>
                <c:pt idx="5">
                  <c:v>40-44</c:v>
                </c:pt>
              </c:strCache>
            </c:strRef>
          </c:cat>
          <c:val>
            <c:numRef>
              <c:f>'Table 7, Figure 7'!$B$6:$B$11</c:f>
              <c:numCache>
                <c:formatCode>0.0</c:formatCode>
                <c:ptCount val="6"/>
                <c:pt idx="0">
                  <c:v>45.82</c:v>
                </c:pt>
                <c:pt idx="1">
                  <c:v>134.08000000000001</c:v>
                </c:pt>
                <c:pt idx="2">
                  <c:v>125.8</c:v>
                </c:pt>
                <c:pt idx="3">
                  <c:v>57.04</c:v>
                </c:pt>
                <c:pt idx="4">
                  <c:v>21.54</c:v>
                </c:pt>
                <c:pt idx="5">
                  <c:v>4.8099999999999996</c:v>
                </c:pt>
              </c:numCache>
            </c:numRef>
          </c:val>
          <c:smooth val="0"/>
          <c:extLst>
            <c:ext xmlns:c16="http://schemas.microsoft.com/office/drawing/2014/chart" uri="{C3380CC4-5D6E-409C-BE32-E72D297353CC}">
              <c16:uniqueId val="{00000000-4561-4B17-ADB1-C48C0331FD35}"/>
            </c:ext>
          </c:extLst>
        </c:ser>
        <c:ser>
          <c:idx val="1"/>
          <c:order val="1"/>
          <c:tx>
            <c:strRef>
              <c:f>'Table 7, Figure 7'!$C$5</c:f>
              <c:strCache>
                <c:ptCount val="1"/>
                <c:pt idx="0">
                  <c:v>1976-80</c:v>
                </c:pt>
              </c:strCache>
            </c:strRef>
          </c:tx>
          <c:spPr>
            <a:ln w="19050" cap="rnd">
              <a:solidFill>
                <a:schemeClr val="tx1"/>
              </a:solidFill>
              <a:prstDash val="dash"/>
              <a:round/>
            </a:ln>
            <a:effectLst/>
          </c:spPr>
          <c:marker>
            <c:symbol val="circle"/>
            <c:size val="5"/>
            <c:spPr>
              <a:solidFill>
                <a:schemeClr val="tx1"/>
              </a:solidFill>
              <a:ln w="9525">
                <a:solidFill>
                  <a:schemeClr val="tx1"/>
                </a:solidFill>
              </a:ln>
              <a:effectLst/>
            </c:spPr>
          </c:marker>
          <c:cat>
            <c:strRef>
              <c:f>'Table 7, Figure 7'!$A$6:$A$11</c:f>
              <c:strCache>
                <c:ptCount val="6"/>
                <c:pt idx="0">
                  <c:v>15-19</c:v>
                </c:pt>
                <c:pt idx="1">
                  <c:v>20-24</c:v>
                </c:pt>
                <c:pt idx="2">
                  <c:v>25-29</c:v>
                </c:pt>
                <c:pt idx="3">
                  <c:v>30-34</c:v>
                </c:pt>
                <c:pt idx="4">
                  <c:v>35-39</c:v>
                </c:pt>
                <c:pt idx="5">
                  <c:v>40-44</c:v>
                </c:pt>
              </c:strCache>
            </c:strRef>
          </c:cat>
          <c:val>
            <c:numRef>
              <c:f>'Table 7, Figure 7'!$C$6:$C$11</c:f>
              <c:numCache>
                <c:formatCode>0.0</c:formatCode>
                <c:ptCount val="6"/>
                <c:pt idx="0">
                  <c:v>34.97</c:v>
                </c:pt>
                <c:pt idx="1">
                  <c:v>111.82</c:v>
                </c:pt>
                <c:pt idx="2">
                  <c:v>121.15</c:v>
                </c:pt>
                <c:pt idx="3">
                  <c:v>58.24</c:v>
                </c:pt>
                <c:pt idx="4">
                  <c:v>16.41</c:v>
                </c:pt>
                <c:pt idx="5">
                  <c:v>3.31</c:v>
                </c:pt>
              </c:numCache>
            </c:numRef>
          </c:val>
          <c:smooth val="0"/>
          <c:extLst>
            <c:ext xmlns:c16="http://schemas.microsoft.com/office/drawing/2014/chart" uri="{C3380CC4-5D6E-409C-BE32-E72D297353CC}">
              <c16:uniqueId val="{00000001-4561-4B17-ADB1-C48C0331FD35}"/>
            </c:ext>
          </c:extLst>
        </c:ser>
        <c:ser>
          <c:idx val="2"/>
          <c:order val="2"/>
          <c:tx>
            <c:strRef>
              <c:f>'Table 7, Figure 7'!$D$5</c:f>
              <c:strCache>
                <c:ptCount val="1"/>
                <c:pt idx="0">
                  <c:v>1981-85</c:v>
                </c:pt>
              </c:strCache>
            </c:strRef>
          </c:tx>
          <c:spPr>
            <a:ln w="19050" cap="rnd">
              <a:solidFill>
                <a:schemeClr val="tx1"/>
              </a:solidFill>
              <a:prstDash val="dashDot"/>
              <a:round/>
            </a:ln>
            <a:effectLst/>
          </c:spPr>
          <c:marker>
            <c:symbol val="circle"/>
            <c:size val="5"/>
            <c:spPr>
              <a:solidFill>
                <a:schemeClr val="tx1"/>
              </a:solidFill>
              <a:ln w="9525">
                <a:solidFill>
                  <a:schemeClr val="tx1"/>
                </a:solidFill>
              </a:ln>
              <a:effectLst/>
            </c:spPr>
          </c:marker>
          <c:cat>
            <c:strRef>
              <c:f>'Table 7, Figure 7'!$A$6:$A$11</c:f>
              <c:strCache>
                <c:ptCount val="6"/>
                <c:pt idx="0">
                  <c:v>15-19</c:v>
                </c:pt>
                <c:pt idx="1">
                  <c:v>20-24</c:v>
                </c:pt>
                <c:pt idx="2">
                  <c:v>25-29</c:v>
                </c:pt>
                <c:pt idx="3">
                  <c:v>30-34</c:v>
                </c:pt>
                <c:pt idx="4">
                  <c:v>35-39</c:v>
                </c:pt>
                <c:pt idx="5">
                  <c:v>40-44</c:v>
                </c:pt>
              </c:strCache>
            </c:strRef>
          </c:cat>
          <c:val>
            <c:numRef>
              <c:f>'Table 7, Figure 7'!$D$6:$D$11</c:f>
              <c:numCache>
                <c:formatCode>0.0</c:formatCode>
                <c:ptCount val="6"/>
                <c:pt idx="0">
                  <c:v>28.48</c:v>
                </c:pt>
                <c:pt idx="1">
                  <c:v>94.48</c:v>
                </c:pt>
                <c:pt idx="2">
                  <c:v>113.04</c:v>
                </c:pt>
                <c:pt idx="3">
                  <c:v>60.77</c:v>
                </c:pt>
                <c:pt idx="4">
                  <c:v>19.059999999999999</c:v>
                </c:pt>
                <c:pt idx="5">
                  <c:v>3.59</c:v>
                </c:pt>
              </c:numCache>
            </c:numRef>
          </c:val>
          <c:smooth val="0"/>
          <c:extLst>
            <c:ext xmlns:c16="http://schemas.microsoft.com/office/drawing/2014/chart" uri="{C3380CC4-5D6E-409C-BE32-E72D297353CC}">
              <c16:uniqueId val="{00000002-4561-4B17-ADB1-C48C0331FD35}"/>
            </c:ext>
          </c:extLst>
        </c:ser>
        <c:ser>
          <c:idx val="3"/>
          <c:order val="3"/>
          <c:tx>
            <c:strRef>
              <c:f>'Table 7, Figure 7'!$E$5</c:f>
              <c:strCache>
                <c:ptCount val="1"/>
                <c:pt idx="0">
                  <c:v>1986-90</c:v>
                </c:pt>
              </c:strCache>
            </c:strRef>
          </c:tx>
          <c:spPr>
            <a:ln w="19050" cap="rnd">
              <a:solidFill>
                <a:schemeClr val="tx1"/>
              </a:solidFill>
              <a:prstDash val="lgDash"/>
              <a:round/>
            </a:ln>
            <a:effectLst/>
          </c:spPr>
          <c:marker>
            <c:symbol val="circle"/>
            <c:size val="5"/>
            <c:spPr>
              <a:solidFill>
                <a:schemeClr val="tx1"/>
              </a:solidFill>
              <a:ln w="9525">
                <a:solidFill>
                  <a:schemeClr val="tx1"/>
                </a:solidFill>
              </a:ln>
              <a:effectLst/>
            </c:spPr>
          </c:marker>
          <c:cat>
            <c:strRef>
              <c:f>'Table 7, Figure 7'!$A$6:$A$11</c:f>
              <c:strCache>
                <c:ptCount val="6"/>
                <c:pt idx="0">
                  <c:v>15-19</c:v>
                </c:pt>
                <c:pt idx="1">
                  <c:v>20-24</c:v>
                </c:pt>
                <c:pt idx="2">
                  <c:v>25-29</c:v>
                </c:pt>
                <c:pt idx="3">
                  <c:v>30-34</c:v>
                </c:pt>
                <c:pt idx="4">
                  <c:v>35-39</c:v>
                </c:pt>
                <c:pt idx="5">
                  <c:v>40-44</c:v>
                </c:pt>
              </c:strCache>
            </c:strRef>
          </c:cat>
          <c:val>
            <c:numRef>
              <c:f>'Table 7, Figure 7'!$E$6:$E$11</c:f>
              <c:numCache>
                <c:formatCode>0.0</c:formatCode>
                <c:ptCount val="6"/>
                <c:pt idx="0">
                  <c:v>35.19</c:v>
                </c:pt>
                <c:pt idx="1">
                  <c:v>95.2</c:v>
                </c:pt>
                <c:pt idx="2">
                  <c:v>120.08</c:v>
                </c:pt>
                <c:pt idx="3">
                  <c:v>72.77</c:v>
                </c:pt>
                <c:pt idx="4">
                  <c:v>22.66</c:v>
                </c:pt>
                <c:pt idx="5">
                  <c:v>3.61</c:v>
                </c:pt>
              </c:numCache>
            </c:numRef>
          </c:val>
          <c:smooth val="0"/>
          <c:extLst>
            <c:ext xmlns:c16="http://schemas.microsoft.com/office/drawing/2014/chart" uri="{C3380CC4-5D6E-409C-BE32-E72D297353CC}">
              <c16:uniqueId val="{00000003-4561-4B17-ADB1-C48C0331FD35}"/>
            </c:ext>
          </c:extLst>
        </c:ser>
        <c:ser>
          <c:idx val="4"/>
          <c:order val="4"/>
          <c:tx>
            <c:strRef>
              <c:f>'Table 7, Figure 7'!$F$5</c:f>
              <c:strCache>
                <c:ptCount val="1"/>
                <c:pt idx="0">
                  <c:v>1991-95</c:v>
                </c:pt>
              </c:strCache>
            </c:strRef>
          </c:tx>
          <c:spPr>
            <a:ln w="19050" cap="rnd">
              <a:solidFill>
                <a:schemeClr val="tx1"/>
              </a:solidFill>
              <a:round/>
            </a:ln>
            <a:effectLst/>
          </c:spPr>
          <c:marker>
            <c:symbol val="circle"/>
            <c:size val="5"/>
            <c:spPr>
              <a:solidFill>
                <a:schemeClr val="tx1"/>
              </a:solidFill>
              <a:ln w="9525">
                <a:solidFill>
                  <a:schemeClr val="tx1"/>
                </a:solidFill>
              </a:ln>
              <a:effectLst/>
            </c:spPr>
          </c:marker>
          <c:cat>
            <c:strRef>
              <c:f>'Table 7, Figure 7'!$A$6:$A$11</c:f>
              <c:strCache>
                <c:ptCount val="6"/>
                <c:pt idx="0">
                  <c:v>15-19</c:v>
                </c:pt>
                <c:pt idx="1">
                  <c:v>20-24</c:v>
                </c:pt>
                <c:pt idx="2">
                  <c:v>25-29</c:v>
                </c:pt>
                <c:pt idx="3">
                  <c:v>30-34</c:v>
                </c:pt>
                <c:pt idx="4">
                  <c:v>35-39</c:v>
                </c:pt>
                <c:pt idx="5">
                  <c:v>40-44</c:v>
                </c:pt>
              </c:strCache>
            </c:strRef>
          </c:cat>
          <c:val>
            <c:numRef>
              <c:f>'Table 7, Figure 7'!$F$6:$F$11</c:f>
              <c:numCache>
                <c:formatCode>0.0</c:formatCode>
                <c:ptCount val="6"/>
                <c:pt idx="0">
                  <c:v>37.15</c:v>
                </c:pt>
                <c:pt idx="1">
                  <c:v>81.17</c:v>
                </c:pt>
                <c:pt idx="2">
                  <c:v>105.28</c:v>
                </c:pt>
                <c:pt idx="3">
                  <c:v>76.069999999999993</c:v>
                </c:pt>
                <c:pt idx="4">
                  <c:v>29.2</c:v>
                </c:pt>
                <c:pt idx="5">
                  <c:v>4.8600000000000003</c:v>
                </c:pt>
              </c:numCache>
            </c:numRef>
          </c:val>
          <c:smooth val="0"/>
          <c:extLst>
            <c:ext xmlns:c16="http://schemas.microsoft.com/office/drawing/2014/chart" uri="{C3380CC4-5D6E-409C-BE32-E72D297353CC}">
              <c16:uniqueId val="{00000004-4561-4B17-ADB1-C48C0331FD35}"/>
            </c:ext>
          </c:extLst>
        </c:ser>
        <c:ser>
          <c:idx val="5"/>
          <c:order val="5"/>
          <c:tx>
            <c:strRef>
              <c:f>'Table 7, Figure 7'!$G$5</c:f>
              <c:strCache>
                <c:ptCount val="1"/>
                <c:pt idx="0">
                  <c:v>1996-00</c:v>
                </c:pt>
              </c:strCache>
            </c:strRef>
          </c:tx>
          <c:spPr>
            <a:ln w="19050" cap="rnd">
              <a:solidFill>
                <a:schemeClr val="bg1">
                  <a:lumMod val="65000"/>
                </a:schemeClr>
              </a:solidFill>
              <a:prstDash val="sysDot"/>
              <a:round/>
            </a:ln>
            <a:effectLst/>
          </c:spPr>
          <c:marker>
            <c:symbol val="circle"/>
            <c:size val="5"/>
            <c:spPr>
              <a:solidFill>
                <a:schemeClr val="bg1">
                  <a:lumMod val="65000"/>
                </a:schemeClr>
              </a:solidFill>
              <a:ln>
                <a:solidFill>
                  <a:schemeClr val="bg1">
                    <a:lumMod val="65000"/>
                  </a:schemeClr>
                </a:solidFill>
              </a:ln>
            </c:spPr>
          </c:marker>
          <c:cat>
            <c:strRef>
              <c:f>'Table 7, Figure 7'!$A$6:$A$11</c:f>
              <c:strCache>
                <c:ptCount val="6"/>
                <c:pt idx="0">
                  <c:v>15-19</c:v>
                </c:pt>
                <c:pt idx="1">
                  <c:v>20-24</c:v>
                </c:pt>
                <c:pt idx="2">
                  <c:v>25-29</c:v>
                </c:pt>
                <c:pt idx="3">
                  <c:v>30-34</c:v>
                </c:pt>
                <c:pt idx="4">
                  <c:v>35-39</c:v>
                </c:pt>
                <c:pt idx="5">
                  <c:v>40-44</c:v>
                </c:pt>
              </c:strCache>
            </c:strRef>
          </c:cat>
          <c:val>
            <c:numRef>
              <c:f>'Table 7, Figure 7'!$G$6:$G$11</c:f>
              <c:numCache>
                <c:formatCode>0.0</c:formatCode>
                <c:ptCount val="6"/>
                <c:pt idx="0">
                  <c:v>39.619999999999997</c:v>
                </c:pt>
                <c:pt idx="1">
                  <c:v>77.39</c:v>
                </c:pt>
                <c:pt idx="2">
                  <c:v>106.34</c:v>
                </c:pt>
                <c:pt idx="3">
                  <c:v>84.56</c:v>
                </c:pt>
                <c:pt idx="4">
                  <c:v>35.83</c:v>
                </c:pt>
                <c:pt idx="5">
                  <c:v>5.92</c:v>
                </c:pt>
              </c:numCache>
            </c:numRef>
          </c:val>
          <c:smooth val="0"/>
          <c:extLst>
            <c:ext xmlns:c16="http://schemas.microsoft.com/office/drawing/2014/chart" uri="{C3380CC4-5D6E-409C-BE32-E72D297353CC}">
              <c16:uniqueId val="{00000005-4561-4B17-ADB1-C48C0331FD35}"/>
            </c:ext>
          </c:extLst>
        </c:ser>
        <c:ser>
          <c:idx val="6"/>
          <c:order val="6"/>
          <c:tx>
            <c:strRef>
              <c:f>'Table 7, Figure 7'!$H$5</c:f>
              <c:strCache>
                <c:ptCount val="1"/>
                <c:pt idx="0">
                  <c:v>2001-05</c:v>
                </c:pt>
              </c:strCache>
            </c:strRef>
          </c:tx>
          <c:spPr>
            <a:ln w="19050" cap="rnd">
              <a:solidFill>
                <a:schemeClr val="bg1">
                  <a:lumMod val="65000"/>
                </a:schemeClr>
              </a:solidFill>
              <a:prstDash val="dash"/>
              <a:round/>
            </a:ln>
            <a:effectLst/>
          </c:spPr>
          <c:marker>
            <c:symbol val="circle"/>
            <c:size val="5"/>
            <c:spPr>
              <a:solidFill>
                <a:schemeClr val="bg1">
                  <a:lumMod val="65000"/>
                </a:schemeClr>
              </a:solidFill>
              <a:ln w="9525">
                <a:solidFill>
                  <a:schemeClr val="bg1">
                    <a:lumMod val="65000"/>
                  </a:schemeClr>
                </a:solidFill>
              </a:ln>
              <a:effectLst/>
            </c:spPr>
          </c:marker>
          <c:cat>
            <c:strRef>
              <c:f>'Table 7, Figure 7'!$A$6:$A$11</c:f>
              <c:strCache>
                <c:ptCount val="6"/>
                <c:pt idx="0">
                  <c:v>15-19</c:v>
                </c:pt>
                <c:pt idx="1">
                  <c:v>20-24</c:v>
                </c:pt>
                <c:pt idx="2">
                  <c:v>25-29</c:v>
                </c:pt>
                <c:pt idx="3">
                  <c:v>30-34</c:v>
                </c:pt>
                <c:pt idx="4">
                  <c:v>35-39</c:v>
                </c:pt>
                <c:pt idx="5">
                  <c:v>40-44</c:v>
                </c:pt>
              </c:strCache>
            </c:strRef>
          </c:cat>
          <c:val>
            <c:numRef>
              <c:f>'Table 7, Figure 7'!$H$6:$H$11</c:f>
              <c:numCache>
                <c:formatCode>0.0</c:formatCode>
                <c:ptCount val="6"/>
                <c:pt idx="0">
                  <c:v>26.2</c:v>
                </c:pt>
                <c:pt idx="1">
                  <c:v>62.25</c:v>
                </c:pt>
                <c:pt idx="2">
                  <c:v>89.85</c:v>
                </c:pt>
                <c:pt idx="3">
                  <c:v>85.34</c:v>
                </c:pt>
                <c:pt idx="4">
                  <c:v>39.58</c:v>
                </c:pt>
                <c:pt idx="5">
                  <c:v>7.45</c:v>
                </c:pt>
              </c:numCache>
            </c:numRef>
          </c:val>
          <c:smooth val="0"/>
          <c:extLst>
            <c:ext xmlns:c16="http://schemas.microsoft.com/office/drawing/2014/chart" uri="{C3380CC4-5D6E-409C-BE32-E72D297353CC}">
              <c16:uniqueId val="{00000006-4561-4B17-ADB1-C48C0331FD35}"/>
            </c:ext>
          </c:extLst>
        </c:ser>
        <c:ser>
          <c:idx val="7"/>
          <c:order val="7"/>
          <c:tx>
            <c:strRef>
              <c:f>'Table 7, Figure 7'!$I$5</c:f>
              <c:strCache>
                <c:ptCount val="1"/>
                <c:pt idx="0">
                  <c:v>2006-2010</c:v>
                </c:pt>
              </c:strCache>
            </c:strRef>
          </c:tx>
          <c:spPr>
            <a:ln w="19050" cap="rnd">
              <a:solidFill>
                <a:schemeClr val="bg1">
                  <a:lumMod val="65000"/>
                </a:schemeClr>
              </a:solidFill>
              <a:prstDash val="lgDashDot"/>
              <a:round/>
            </a:ln>
            <a:effectLst/>
          </c:spPr>
          <c:marker>
            <c:symbol val="circle"/>
            <c:size val="5"/>
            <c:spPr>
              <a:solidFill>
                <a:schemeClr val="bg1">
                  <a:lumMod val="65000"/>
                </a:schemeClr>
              </a:solidFill>
              <a:ln w="9525">
                <a:solidFill>
                  <a:schemeClr val="bg1">
                    <a:lumMod val="65000"/>
                  </a:schemeClr>
                </a:solidFill>
              </a:ln>
              <a:effectLst/>
            </c:spPr>
          </c:marker>
          <c:cat>
            <c:strRef>
              <c:f>'Table 7, Figure 7'!$A$6:$A$11</c:f>
              <c:strCache>
                <c:ptCount val="6"/>
                <c:pt idx="0">
                  <c:v>15-19</c:v>
                </c:pt>
                <c:pt idx="1">
                  <c:v>20-24</c:v>
                </c:pt>
                <c:pt idx="2">
                  <c:v>25-29</c:v>
                </c:pt>
                <c:pt idx="3">
                  <c:v>30-34</c:v>
                </c:pt>
                <c:pt idx="4">
                  <c:v>35-39</c:v>
                </c:pt>
                <c:pt idx="5">
                  <c:v>40-44</c:v>
                </c:pt>
              </c:strCache>
            </c:strRef>
          </c:cat>
          <c:val>
            <c:numRef>
              <c:f>'Table 7, Figure 7'!$I$6:$I$11</c:f>
              <c:numCache>
                <c:formatCode>0.0</c:formatCode>
                <c:ptCount val="6"/>
                <c:pt idx="0">
                  <c:v>25.3</c:v>
                </c:pt>
                <c:pt idx="1">
                  <c:v>73.400000000000006</c:v>
                </c:pt>
                <c:pt idx="2">
                  <c:v>101.5</c:v>
                </c:pt>
                <c:pt idx="3">
                  <c:v>108.4</c:v>
                </c:pt>
                <c:pt idx="4">
                  <c:v>57.3</c:v>
                </c:pt>
                <c:pt idx="5">
                  <c:v>12.5</c:v>
                </c:pt>
              </c:numCache>
            </c:numRef>
          </c:val>
          <c:smooth val="0"/>
          <c:extLst>
            <c:ext xmlns:c16="http://schemas.microsoft.com/office/drawing/2014/chart" uri="{C3380CC4-5D6E-409C-BE32-E72D297353CC}">
              <c16:uniqueId val="{00000007-4561-4B17-ADB1-C48C0331FD35}"/>
            </c:ext>
          </c:extLst>
        </c:ser>
        <c:ser>
          <c:idx val="8"/>
          <c:order val="8"/>
          <c:tx>
            <c:strRef>
              <c:f>'Table 7, Figure 7'!$J$5</c:f>
              <c:strCache>
                <c:ptCount val="1"/>
                <c:pt idx="0">
                  <c:v>2011-2015</c:v>
                </c:pt>
              </c:strCache>
            </c:strRef>
          </c:tx>
          <c:spPr>
            <a:ln w="19050" cap="rnd">
              <a:solidFill>
                <a:schemeClr val="bg1">
                  <a:lumMod val="50000"/>
                </a:schemeClr>
              </a:solidFill>
              <a:round/>
            </a:ln>
            <a:effectLst/>
          </c:spPr>
          <c:marker>
            <c:symbol val="circle"/>
            <c:size val="5"/>
            <c:spPr>
              <a:solidFill>
                <a:schemeClr val="bg1">
                  <a:lumMod val="50000"/>
                </a:schemeClr>
              </a:solidFill>
              <a:ln w="9525">
                <a:solidFill>
                  <a:schemeClr val="accent3">
                    <a:lumMod val="60000"/>
                  </a:schemeClr>
                </a:solidFill>
              </a:ln>
              <a:effectLst/>
            </c:spPr>
          </c:marker>
          <c:cat>
            <c:strRef>
              <c:f>'Table 7, Figure 7'!$A$6:$A$11</c:f>
              <c:strCache>
                <c:ptCount val="6"/>
                <c:pt idx="0">
                  <c:v>15-19</c:v>
                </c:pt>
                <c:pt idx="1">
                  <c:v>20-24</c:v>
                </c:pt>
                <c:pt idx="2">
                  <c:v>25-29</c:v>
                </c:pt>
                <c:pt idx="3">
                  <c:v>30-34</c:v>
                </c:pt>
                <c:pt idx="4">
                  <c:v>35-39</c:v>
                </c:pt>
                <c:pt idx="5">
                  <c:v>40-44</c:v>
                </c:pt>
              </c:strCache>
            </c:strRef>
          </c:cat>
          <c:val>
            <c:numRef>
              <c:f>'Table 7, Figure 7'!$J$6:$J$11</c:f>
              <c:numCache>
                <c:formatCode>0.0</c:formatCode>
                <c:ptCount val="6"/>
                <c:pt idx="0">
                  <c:v>17.7</c:v>
                </c:pt>
                <c:pt idx="1">
                  <c:v>64.7</c:v>
                </c:pt>
                <c:pt idx="2">
                  <c:v>102.5</c:v>
                </c:pt>
                <c:pt idx="3">
                  <c:v>111.3</c:v>
                </c:pt>
                <c:pt idx="4">
                  <c:v>75.900000000000006</c:v>
                </c:pt>
                <c:pt idx="5">
                  <c:v>14.6</c:v>
                </c:pt>
              </c:numCache>
            </c:numRef>
          </c:val>
          <c:smooth val="0"/>
          <c:extLst>
            <c:ext xmlns:c16="http://schemas.microsoft.com/office/drawing/2014/chart" uri="{C3380CC4-5D6E-409C-BE32-E72D297353CC}">
              <c16:uniqueId val="{00000008-4561-4B17-ADB1-C48C0331FD35}"/>
            </c:ext>
          </c:extLst>
        </c:ser>
        <c:dLbls>
          <c:showLegendKey val="0"/>
          <c:showVal val="0"/>
          <c:showCatName val="0"/>
          <c:showSerName val="0"/>
          <c:showPercent val="0"/>
          <c:showBubbleSize val="0"/>
        </c:dLbls>
        <c:marker val="1"/>
        <c:smooth val="0"/>
        <c:axId val="903224912"/>
        <c:axId val="1"/>
      </c:lineChart>
      <c:catAx>
        <c:axId val="903224912"/>
        <c:scaling>
          <c:orientation val="minMax"/>
        </c:scaling>
        <c:delete val="0"/>
        <c:axPos val="b"/>
        <c:title>
          <c:tx>
            <c:rich>
              <a:bodyPr/>
              <a:lstStyle/>
              <a:p>
                <a:pPr>
                  <a:defRPr/>
                </a:pPr>
                <a:r>
                  <a:rPr lang="en-US"/>
                  <a:t>Age</a:t>
                </a:r>
              </a:p>
            </c:rich>
          </c:tx>
          <c:overlay val="0"/>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bg1">
                  <a:lumMod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GB" b="0"/>
                  <a:t>Rate (Per 1000 women)</a:t>
                </a:r>
              </a:p>
            </c:rich>
          </c:tx>
          <c:layout>
            <c:manualLayout>
              <c:xMode val="edge"/>
              <c:yMode val="edge"/>
              <c:x val="2.2613177867439258E-2"/>
              <c:y val="0.35337692571037316"/>
            </c:manualLayout>
          </c:layout>
          <c:overlay val="0"/>
          <c:spPr>
            <a:noFill/>
            <a:ln w="25400">
              <a:noFill/>
            </a:ln>
          </c:spPr>
        </c:title>
        <c:numFmt formatCode="0.0" sourceLinked="1"/>
        <c:majorTickMark val="out"/>
        <c:minorTickMark val="none"/>
        <c:tickLblPos val="nextTo"/>
        <c:spPr>
          <a:ln w="9525">
            <a:solidFill>
              <a:schemeClr val="tx1">
                <a:lumMod val="15000"/>
                <a:lumOff val="85000"/>
              </a:schemeClr>
            </a:solidFill>
          </a:ln>
        </c:spPr>
        <c:txPr>
          <a:bodyPr rot="0" vert="horz"/>
          <a:lstStyle/>
          <a:p>
            <a:pPr>
              <a:defRPr sz="1000" b="0" i="0" u="none" strike="noStrike" baseline="0">
                <a:solidFill>
                  <a:srgbClr val="000000"/>
                </a:solidFill>
                <a:latin typeface="Arial"/>
                <a:ea typeface="Arial"/>
                <a:cs typeface="Arial"/>
              </a:defRPr>
            </a:pPr>
            <a:endParaRPr lang="en-US"/>
          </a:p>
        </c:txPr>
        <c:crossAx val="903224912"/>
        <c:crosses val="autoZero"/>
        <c:crossBetween val="between"/>
      </c:valAx>
      <c:spPr>
        <a:noFill/>
        <a:ln w="25400">
          <a:noFill/>
        </a:ln>
      </c:spPr>
    </c:plotArea>
    <c:legend>
      <c:legendPos val="r"/>
      <c:layout>
        <c:manualLayout>
          <c:xMode val="edge"/>
          <c:yMode val="edge"/>
          <c:wMode val="edge"/>
          <c:hMode val="edge"/>
          <c:x val="0.86872303490280423"/>
          <c:y val="0.21876138308798357"/>
          <c:w val="0.98885811959735281"/>
          <c:h val="0.81472623530754307"/>
        </c:manualLayout>
      </c:layout>
      <c:overlay val="0"/>
      <c:spPr>
        <a:noFill/>
        <a:ln>
          <a:solidFill>
            <a:schemeClr val="bg1">
              <a:lumMod val="85000"/>
            </a:schemeClr>
          </a:solidFill>
        </a:ln>
        <a:effectLst/>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050" spc="100" baseline="0"/>
            </a:pPr>
            <a:r>
              <a:rPr lang="en-US" sz="1050" spc="100" baseline="0"/>
              <a:t>Figure 8: Total Fertility Rates (LS and E&amp;W) 1971-2016</a:t>
            </a:r>
          </a:p>
        </c:rich>
      </c:tx>
      <c:layout>
        <c:manualLayout>
          <c:xMode val="edge"/>
          <c:yMode val="edge"/>
          <c:x val="2.5257702659778992E-2"/>
          <c:y val="2.2038718478055674E-2"/>
        </c:manualLayout>
      </c:layout>
      <c:overlay val="0"/>
      <c:spPr>
        <a:noFill/>
        <a:ln w="25400">
          <a:noFill/>
        </a:ln>
      </c:spPr>
    </c:title>
    <c:autoTitleDeleted val="0"/>
    <c:plotArea>
      <c:layout>
        <c:manualLayout>
          <c:layoutTarget val="inner"/>
          <c:xMode val="edge"/>
          <c:yMode val="edge"/>
          <c:x val="0.12804022151386574"/>
          <c:y val="0.14551591659123528"/>
          <c:w val="0.68157948409315072"/>
          <c:h val="0.64485603404009861"/>
        </c:manualLayout>
      </c:layout>
      <c:lineChart>
        <c:grouping val="standard"/>
        <c:varyColors val="0"/>
        <c:ser>
          <c:idx val="0"/>
          <c:order val="0"/>
          <c:tx>
            <c:strRef>
              <c:f>'Table 8, Figure 8'!$B$5</c:f>
              <c:strCache>
                <c:ptCount val="1"/>
                <c:pt idx="0">
                  <c:v>LS</c:v>
                </c:pt>
              </c:strCache>
            </c:strRef>
          </c:tx>
          <c:spPr>
            <a:ln w="15875" cap="rnd">
              <a:solidFill>
                <a:schemeClr val="tx1"/>
              </a:solidFill>
              <a:round/>
            </a:ln>
            <a:effectLst/>
          </c:spPr>
          <c:marker>
            <c:symbol val="diamond"/>
            <c:size val="5"/>
            <c:spPr>
              <a:solidFill>
                <a:schemeClr val="tx1"/>
              </a:solidFill>
              <a:ln w="9525">
                <a:solidFill>
                  <a:schemeClr val="tx1"/>
                </a:solidFill>
              </a:ln>
              <a:effectLst/>
            </c:spPr>
          </c:marker>
          <c:cat>
            <c:strRef>
              <c:f>'Table 8, Figure 8'!$A$6:$A$14</c:f>
              <c:strCache>
                <c:ptCount val="9"/>
                <c:pt idx="0">
                  <c:v>1971-75</c:v>
                </c:pt>
                <c:pt idx="1">
                  <c:v>1976-80</c:v>
                </c:pt>
                <c:pt idx="2">
                  <c:v>1981-85</c:v>
                </c:pt>
                <c:pt idx="3">
                  <c:v>1986-90</c:v>
                </c:pt>
                <c:pt idx="4">
                  <c:v>1991-95</c:v>
                </c:pt>
                <c:pt idx="5">
                  <c:v>1996-00</c:v>
                </c:pt>
                <c:pt idx="6">
                  <c:v>2000-05</c:v>
                </c:pt>
                <c:pt idx="7">
                  <c:v>2006-10</c:v>
                </c:pt>
                <c:pt idx="8">
                  <c:v>2011-15</c:v>
                </c:pt>
              </c:strCache>
            </c:strRef>
          </c:cat>
          <c:val>
            <c:numRef>
              <c:f>'Table 8, Figure 8'!$B$6:$B$14</c:f>
              <c:numCache>
                <c:formatCode>0.00</c:formatCode>
                <c:ptCount val="9"/>
                <c:pt idx="0">
                  <c:v>1.95</c:v>
                </c:pt>
                <c:pt idx="1">
                  <c:v>1.73</c:v>
                </c:pt>
                <c:pt idx="2">
                  <c:v>1.6</c:v>
                </c:pt>
                <c:pt idx="3">
                  <c:v>1.75</c:v>
                </c:pt>
                <c:pt idx="4">
                  <c:v>1.67</c:v>
                </c:pt>
                <c:pt idx="5">
                  <c:v>1.75</c:v>
                </c:pt>
                <c:pt idx="6">
                  <c:v>1.55</c:v>
                </c:pt>
                <c:pt idx="7">
                  <c:v>1.89</c:v>
                </c:pt>
                <c:pt idx="8">
                  <c:v>1.93</c:v>
                </c:pt>
              </c:numCache>
            </c:numRef>
          </c:val>
          <c:smooth val="0"/>
          <c:extLst>
            <c:ext xmlns:c16="http://schemas.microsoft.com/office/drawing/2014/chart" uri="{C3380CC4-5D6E-409C-BE32-E72D297353CC}">
              <c16:uniqueId val="{00000000-9383-4122-BA9F-C55BF26E0B97}"/>
            </c:ext>
          </c:extLst>
        </c:ser>
        <c:ser>
          <c:idx val="1"/>
          <c:order val="1"/>
          <c:tx>
            <c:strRef>
              <c:f>'Table 8, Figure 8'!$C$5</c:f>
              <c:strCache>
                <c:ptCount val="1"/>
                <c:pt idx="0">
                  <c:v>E&amp;W</c:v>
                </c:pt>
              </c:strCache>
            </c:strRef>
          </c:tx>
          <c:spPr>
            <a:ln w="12700" cap="rnd">
              <a:solidFill>
                <a:schemeClr val="tx1"/>
              </a:solidFill>
              <a:prstDash val="dash"/>
              <a:round/>
            </a:ln>
            <a:effectLst/>
          </c:spPr>
          <c:marker>
            <c:symbol val="diamond"/>
            <c:size val="5"/>
            <c:spPr>
              <a:solidFill>
                <a:schemeClr val="tx1"/>
              </a:solidFill>
              <a:ln w="9525">
                <a:solidFill>
                  <a:schemeClr val="bg1">
                    <a:lumMod val="85000"/>
                  </a:schemeClr>
                </a:solidFill>
              </a:ln>
              <a:effectLst/>
            </c:spPr>
          </c:marker>
          <c:cat>
            <c:strRef>
              <c:f>'Table 8, Figure 8'!$A$6:$A$14</c:f>
              <c:strCache>
                <c:ptCount val="9"/>
                <c:pt idx="0">
                  <c:v>1971-75</c:v>
                </c:pt>
                <c:pt idx="1">
                  <c:v>1976-80</c:v>
                </c:pt>
                <c:pt idx="2">
                  <c:v>1981-85</c:v>
                </c:pt>
                <c:pt idx="3">
                  <c:v>1986-90</c:v>
                </c:pt>
                <c:pt idx="4">
                  <c:v>1991-95</c:v>
                </c:pt>
                <c:pt idx="5">
                  <c:v>1996-00</c:v>
                </c:pt>
                <c:pt idx="6">
                  <c:v>2000-05</c:v>
                </c:pt>
                <c:pt idx="7">
                  <c:v>2006-10</c:v>
                </c:pt>
                <c:pt idx="8">
                  <c:v>2011-15</c:v>
                </c:pt>
              </c:strCache>
            </c:strRef>
          </c:cat>
          <c:val>
            <c:numRef>
              <c:f>'Table 8, Figure 8'!$C$6:$C$14</c:f>
              <c:numCache>
                <c:formatCode>0.00</c:formatCode>
                <c:ptCount val="9"/>
                <c:pt idx="0">
                  <c:v>2.0499999999999998</c:v>
                </c:pt>
                <c:pt idx="1">
                  <c:v>1.77</c:v>
                </c:pt>
                <c:pt idx="2">
                  <c:v>1.77</c:v>
                </c:pt>
                <c:pt idx="3">
                  <c:v>1.82</c:v>
                </c:pt>
                <c:pt idx="4">
                  <c:v>1.78</c:v>
                </c:pt>
                <c:pt idx="5">
                  <c:v>1.7</c:v>
                </c:pt>
                <c:pt idx="6">
                  <c:v>1.71</c:v>
                </c:pt>
                <c:pt idx="7">
                  <c:v>1.89</c:v>
                </c:pt>
                <c:pt idx="8">
                  <c:v>1.84</c:v>
                </c:pt>
              </c:numCache>
            </c:numRef>
          </c:val>
          <c:smooth val="0"/>
          <c:extLst>
            <c:ext xmlns:c16="http://schemas.microsoft.com/office/drawing/2014/chart" uri="{C3380CC4-5D6E-409C-BE32-E72D297353CC}">
              <c16:uniqueId val="{00000001-9383-4122-BA9F-C55BF26E0B97}"/>
            </c:ext>
          </c:extLst>
        </c:ser>
        <c:ser>
          <c:idx val="2"/>
          <c:order val="2"/>
          <c:cat>
            <c:strRef>
              <c:f>'Table 8, Figure 8'!$A$19</c:f>
              <c:strCache>
                <c:ptCount val="1"/>
                <c:pt idx="0">
                  <c:v>Notes:
Study population: those women present and usually resident at first census point, and traced at first census point, and those women who entered the LS (in-migrants) between two census points.
Those without a valid exit point are censored halfway be</c:v>
                </c:pt>
              </c:strCache>
            </c:strRef>
          </c:cat>
          <c:val>
            <c:numRef>
              <c:f>'Table 8, Figure 8'!$B$19</c:f>
              <c:numCache>
                <c:formatCode>General</c:formatCode>
                <c:ptCount val="1"/>
              </c:numCache>
            </c:numRef>
          </c:val>
          <c:smooth val="0"/>
          <c:extLst>
            <c:ext xmlns:c16="http://schemas.microsoft.com/office/drawing/2014/chart" uri="{C3380CC4-5D6E-409C-BE32-E72D297353CC}">
              <c16:uniqueId val="{00000002-9383-4122-BA9F-C55BF26E0B97}"/>
            </c:ext>
          </c:extLst>
        </c:ser>
        <c:ser>
          <c:idx val="3"/>
          <c:order val="3"/>
          <c:cat>
            <c:strRef>
              <c:f>'Table 8, Figure 8'!$A$19</c:f>
              <c:strCache>
                <c:ptCount val="1"/>
                <c:pt idx="0">
                  <c:v>Notes:
Study population: those women present and usually resident at first census point, and traced at first census point, and those women who entered the LS (in-migrants) between two census points.
Those without a valid exit point are censored halfway be</c:v>
                </c:pt>
              </c:strCache>
            </c:strRef>
          </c:cat>
          <c:val>
            <c:numRef>
              <c:f>'Table 8, Figure 8'!$C$19</c:f>
              <c:numCache>
                <c:formatCode>General</c:formatCode>
                <c:ptCount val="1"/>
              </c:numCache>
            </c:numRef>
          </c:val>
          <c:smooth val="0"/>
          <c:extLst>
            <c:ext xmlns:c16="http://schemas.microsoft.com/office/drawing/2014/chart" uri="{C3380CC4-5D6E-409C-BE32-E72D297353CC}">
              <c16:uniqueId val="{00000003-9383-4122-BA9F-C55BF26E0B97}"/>
            </c:ext>
          </c:extLst>
        </c:ser>
        <c:ser>
          <c:idx val="4"/>
          <c:order val="4"/>
          <c:cat>
            <c:strRef>
              <c:f>'Table 8, Figure 8'!$A$19</c:f>
              <c:strCache>
                <c:ptCount val="1"/>
                <c:pt idx="0">
                  <c:v>Notes:
Study population: those women present and usually resident at first census point, and traced at first census point, and those women who entered the LS (in-migrants) between two census points.
Those without a valid exit point are censored halfway be</c:v>
                </c:pt>
              </c:strCache>
            </c:strRef>
          </c:cat>
          <c:val>
            <c:numRef>
              <c:f>'Table 8, Figure 8'!$D$19</c:f>
              <c:numCache>
                <c:formatCode>General</c:formatCode>
                <c:ptCount val="1"/>
              </c:numCache>
            </c:numRef>
          </c:val>
          <c:smooth val="0"/>
          <c:extLst>
            <c:ext xmlns:c16="http://schemas.microsoft.com/office/drawing/2014/chart" uri="{C3380CC4-5D6E-409C-BE32-E72D297353CC}">
              <c16:uniqueId val="{00000004-9383-4122-BA9F-C55BF26E0B97}"/>
            </c:ext>
          </c:extLst>
        </c:ser>
        <c:ser>
          <c:idx val="5"/>
          <c:order val="5"/>
          <c:cat>
            <c:strRef>
              <c:f>'Table 8, Figure 8'!$A$19</c:f>
              <c:strCache>
                <c:ptCount val="1"/>
                <c:pt idx="0">
                  <c:v>Notes:
Study population: those women present and usually resident at first census point, and traced at first census point, and those women who entered the LS (in-migrants) between two census points.
Those without a valid exit point are censored halfway be</c:v>
                </c:pt>
              </c:strCache>
            </c:strRef>
          </c:cat>
          <c:val>
            <c:numRef>
              <c:f>'Table 8, Figure 8'!$E$19</c:f>
              <c:numCache>
                <c:formatCode>General</c:formatCode>
                <c:ptCount val="1"/>
              </c:numCache>
            </c:numRef>
          </c:val>
          <c:smooth val="0"/>
          <c:extLst>
            <c:ext xmlns:c16="http://schemas.microsoft.com/office/drawing/2014/chart" uri="{C3380CC4-5D6E-409C-BE32-E72D297353CC}">
              <c16:uniqueId val="{00000005-9383-4122-BA9F-C55BF26E0B97}"/>
            </c:ext>
          </c:extLst>
        </c:ser>
        <c:ser>
          <c:idx val="6"/>
          <c:order val="6"/>
          <c:cat>
            <c:strRef>
              <c:f>'Table 8, Figure 8'!$A$19</c:f>
              <c:strCache>
                <c:ptCount val="1"/>
                <c:pt idx="0">
                  <c:v>Notes:
Study population: those women present and usually resident at first census point, and traced at first census point, and those women who entered the LS (in-migrants) between two census points.
Those without a valid exit point are censored halfway be</c:v>
                </c:pt>
              </c:strCache>
            </c:strRef>
          </c:cat>
          <c:val>
            <c:numRef>
              <c:f>'Table 8, Figure 8'!$F$19</c:f>
              <c:numCache>
                <c:formatCode>General</c:formatCode>
                <c:ptCount val="1"/>
              </c:numCache>
            </c:numRef>
          </c:val>
          <c:smooth val="0"/>
          <c:extLst>
            <c:ext xmlns:c16="http://schemas.microsoft.com/office/drawing/2014/chart" uri="{C3380CC4-5D6E-409C-BE32-E72D297353CC}">
              <c16:uniqueId val="{00000006-9383-4122-BA9F-C55BF26E0B97}"/>
            </c:ext>
          </c:extLst>
        </c:ser>
        <c:ser>
          <c:idx val="7"/>
          <c:order val="7"/>
          <c:cat>
            <c:strRef>
              <c:f>'Table 8, Figure 8'!$A$19</c:f>
              <c:strCache>
                <c:ptCount val="1"/>
                <c:pt idx="0">
                  <c:v>Notes:
Study population: those women present and usually resident at first census point, and traced at first census point, and those women who entered the LS (in-migrants) between two census points.
Those without a valid exit point are censored halfway be</c:v>
                </c:pt>
              </c:strCache>
            </c:strRef>
          </c:cat>
          <c:val>
            <c:numRef>
              <c:f>'Table 8, Figure 8'!$G$19</c:f>
              <c:numCache>
                <c:formatCode>General</c:formatCode>
                <c:ptCount val="1"/>
              </c:numCache>
            </c:numRef>
          </c:val>
          <c:smooth val="0"/>
          <c:extLst>
            <c:ext xmlns:c16="http://schemas.microsoft.com/office/drawing/2014/chart" uri="{C3380CC4-5D6E-409C-BE32-E72D297353CC}">
              <c16:uniqueId val="{00000007-9383-4122-BA9F-C55BF26E0B97}"/>
            </c:ext>
          </c:extLst>
        </c:ser>
        <c:ser>
          <c:idx val="8"/>
          <c:order val="8"/>
          <c:cat>
            <c:strRef>
              <c:f>'Table 8, Figure 8'!$A$19</c:f>
              <c:strCache>
                <c:ptCount val="1"/>
                <c:pt idx="0">
                  <c:v>Notes:
Study population: those women present and usually resident at first census point, and traced at first census point, and those women who entered the LS (in-migrants) between two census points.
Those without a valid exit point are censored halfway be</c:v>
                </c:pt>
              </c:strCache>
            </c:strRef>
          </c:cat>
          <c:val>
            <c:numRef>
              <c:f>'Table 8, Figure 8'!$H$19</c:f>
              <c:numCache>
                <c:formatCode>General</c:formatCode>
                <c:ptCount val="1"/>
              </c:numCache>
            </c:numRef>
          </c:val>
          <c:smooth val="0"/>
          <c:extLst>
            <c:ext xmlns:c16="http://schemas.microsoft.com/office/drawing/2014/chart" uri="{C3380CC4-5D6E-409C-BE32-E72D297353CC}">
              <c16:uniqueId val="{00000008-9383-4122-BA9F-C55BF26E0B97}"/>
            </c:ext>
          </c:extLst>
        </c:ser>
        <c:ser>
          <c:idx val="9"/>
          <c:order val="9"/>
          <c:cat>
            <c:strRef>
              <c:f>'Table 8, Figure 8'!$A$19</c:f>
              <c:strCache>
                <c:ptCount val="1"/>
                <c:pt idx="0">
                  <c:v>Notes:
Study population: those women present and usually resident at first census point, and traced at first census point, and those women who entered the LS (in-migrants) between two census points.
Those without a valid exit point are censored halfway be</c:v>
                </c:pt>
              </c:strCache>
            </c:strRef>
          </c:cat>
          <c:val>
            <c:numRef>
              <c:f>'Table 8, Figure 8'!$I$19</c:f>
              <c:numCache>
                <c:formatCode>General</c:formatCode>
                <c:ptCount val="1"/>
              </c:numCache>
            </c:numRef>
          </c:val>
          <c:smooth val="0"/>
          <c:extLst>
            <c:ext xmlns:c16="http://schemas.microsoft.com/office/drawing/2014/chart" uri="{C3380CC4-5D6E-409C-BE32-E72D297353CC}">
              <c16:uniqueId val="{00000009-9383-4122-BA9F-C55BF26E0B97}"/>
            </c:ext>
          </c:extLst>
        </c:ser>
        <c:dLbls>
          <c:showLegendKey val="0"/>
          <c:showVal val="0"/>
          <c:showCatName val="0"/>
          <c:showSerName val="0"/>
          <c:showPercent val="0"/>
          <c:showBubbleSize val="0"/>
        </c:dLbls>
        <c:marker val="1"/>
        <c:smooth val="0"/>
        <c:axId val="903231984"/>
        <c:axId val="1"/>
      </c:lineChart>
      <c:catAx>
        <c:axId val="90323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85000"/>
                </a:schemeClr>
              </a:solidFill>
              <a:round/>
            </a:ln>
            <a:effectLst/>
          </c:spPr>
        </c:majorGridlines>
        <c:title>
          <c:tx>
            <c:rich>
              <a:bodyPr rot="-5400000" vert="horz"/>
              <a:lstStyle/>
              <a:p>
                <a:pPr>
                  <a:defRPr b="0"/>
                </a:pPr>
                <a:r>
                  <a:rPr lang="en-US" b="0"/>
                  <a:t>Total Fertility Rate</a:t>
                </a:r>
              </a:p>
            </c:rich>
          </c:tx>
          <c:layout>
            <c:manualLayout>
              <c:xMode val="edge"/>
              <c:yMode val="edge"/>
              <c:x val="3.1129611983215472E-2"/>
              <c:y val="0.32614161048894408"/>
            </c:manualLayout>
          </c:layout>
          <c:overlay val="0"/>
          <c:spPr>
            <a:noFill/>
            <a:ln w="25400">
              <a:noFill/>
            </a:ln>
          </c:spPr>
        </c:title>
        <c:numFmt formatCode="0.00" sourceLinked="1"/>
        <c:majorTickMark val="out"/>
        <c:minorTickMark val="none"/>
        <c:tickLblPos val="nextTo"/>
        <c:spPr>
          <a:noFill/>
          <a:ln w="9525">
            <a:solidFill>
              <a:schemeClr val="bg1">
                <a:lumMod val="85000"/>
              </a:schemeClr>
            </a:solidFill>
          </a:ln>
        </c:spPr>
        <c:txPr>
          <a:bodyPr rot="-60000000" vert="horz"/>
          <a:lstStyle/>
          <a:p>
            <a:pPr>
              <a:defRPr/>
            </a:pPr>
            <a:endParaRPr lang="en-US"/>
          </a:p>
        </c:txPr>
        <c:crossAx val="903231984"/>
        <c:crosses val="autoZero"/>
        <c:crossBetween val="between"/>
      </c:valAx>
      <c:spPr>
        <a:noFill/>
        <a:ln w="25400">
          <a:noFill/>
        </a:ln>
      </c:spPr>
    </c:plotArea>
    <c:plotVisOnly val="1"/>
    <c:dispBlanksAs val="gap"/>
    <c:showDLblsOverMax val="0"/>
  </c:chart>
  <c:spPr>
    <a:solidFill>
      <a:schemeClr val="bg1"/>
    </a:solidFill>
    <a:ln w="12700" cap="flat" cmpd="sng" algn="ctr">
      <a:solidFill>
        <a:schemeClr val="tx1"/>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alignWithMargins="0"/>
    <c:pageMargins b="1" l="0.75000000000000022" r="0.75000000000000022"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314325</xdr:colOff>
      <xdr:row>5</xdr:row>
      <xdr:rowOff>66675</xdr:rowOff>
    </xdr:from>
    <xdr:to>
      <xdr:col>7</xdr:col>
      <xdr:colOff>1123950</xdr:colOff>
      <xdr:row>30</xdr:row>
      <xdr:rowOff>95250</xdr:rowOff>
    </xdr:to>
    <xdr:graphicFrame macro="">
      <xdr:nvGraphicFramePr>
        <xdr:cNvPr id="3461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14</xdr:row>
      <xdr:rowOff>123825</xdr:rowOff>
    </xdr:from>
    <xdr:to>
      <xdr:col>13</xdr:col>
      <xdr:colOff>257175</xdr:colOff>
      <xdr:row>41</xdr:row>
      <xdr:rowOff>133350</xdr:rowOff>
    </xdr:to>
    <xdr:graphicFrame macro="">
      <xdr:nvGraphicFramePr>
        <xdr:cNvPr id="4137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0.76637</cdr:x>
      <cdr:y>0.93261</cdr:y>
    </cdr:from>
    <cdr:to>
      <cdr:x>0.98307</cdr:x>
      <cdr:y>0.98261</cdr:y>
    </cdr:to>
    <cdr:sp macro="" textlink="">
      <cdr:nvSpPr>
        <cdr:cNvPr id="2" name="TextBox 1">
          <a:extLst xmlns:a="http://schemas.openxmlformats.org/drawingml/2006/main">
            <a:ext uri="{FF2B5EF4-FFF2-40B4-BE49-F238E27FC236}">
              <a16:creationId xmlns:a16="http://schemas.microsoft.com/office/drawing/2014/main" id="{E3E449E7-5057-4026-B768-0ED2FC5258F7}"/>
            </a:ext>
          </a:extLst>
        </cdr:cNvPr>
        <cdr:cNvSpPr txBox="1"/>
      </cdr:nvSpPr>
      <cdr:spPr>
        <a:xfrm xmlns:a="http://schemas.openxmlformats.org/drawingml/2006/main">
          <a:off x="6467475" y="4086225"/>
          <a:ext cx="1828800" cy="219075"/>
        </a:xfrm>
        <a:prstGeom xmlns:a="http://schemas.openxmlformats.org/drawingml/2006/main" prst="rect">
          <a:avLst/>
        </a:prstGeom>
        <a:ln xmlns:a="http://schemas.openxmlformats.org/drawingml/2006/main">
          <a:solidFill>
            <a:schemeClr val="bg1">
              <a:lumMod val="85000"/>
            </a:schemeClr>
          </a:solidFill>
        </a:ln>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Source: ONS LS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257175</xdr:colOff>
      <xdr:row>19</xdr:row>
      <xdr:rowOff>104775</xdr:rowOff>
    </xdr:from>
    <xdr:to>
      <xdr:col>13</xdr:col>
      <xdr:colOff>304800</xdr:colOff>
      <xdr:row>44</xdr:row>
      <xdr:rowOff>0</xdr:rowOff>
    </xdr:to>
    <xdr:graphicFrame macro="">
      <xdr:nvGraphicFramePr>
        <xdr:cNvPr id="267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0.47587</cdr:x>
      <cdr:y>0.85643</cdr:y>
    </cdr:from>
    <cdr:to>
      <cdr:x>0.98257</cdr:x>
      <cdr:y>0.9884</cdr:y>
    </cdr:to>
    <cdr:sp macro="" textlink="">
      <cdr:nvSpPr>
        <cdr:cNvPr id="2" name="TextBox 1">
          <a:extLst xmlns:a="http://schemas.openxmlformats.org/drawingml/2006/main">
            <a:ext uri="{FF2B5EF4-FFF2-40B4-BE49-F238E27FC236}">
              <a16:creationId xmlns:a16="http://schemas.microsoft.com/office/drawing/2014/main" id="{02FFEC72-FE30-4BBC-A7FB-7F059BC2BA90}"/>
            </a:ext>
          </a:extLst>
        </cdr:cNvPr>
        <cdr:cNvSpPr txBox="1"/>
      </cdr:nvSpPr>
      <cdr:spPr>
        <a:xfrm xmlns:a="http://schemas.openxmlformats.org/drawingml/2006/main">
          <a:off x="3381366" y="3515881"/>
          <a:ext cx="3600433" cy="541769"/>
        </a:xfrm>
        <a:prstGeom xmlns:a="http://schemas.openxmlformats.org/drawingml/2006/main" prst="rect">
          <a:avLst/>
        </a:prstGeom>
        <a:ln xmlns:a="http://schemas.openxmlformats.org/drawingml/2006/main">
          <a:solidFill>
            <a:schemeClr val="bg1">
              <a:lumMod val="85000"/>
            </a:schemeClr>
          </a:solidFill>
        </a:ln>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Source LS: ONS Longitudinal Study.</a:t>
          </a:r>
        </a:p>
        <a:p xmlns:a="http://schemas.openxmlformats.org/drawingml/2006/main">
          <a:r>
            <a:rPr lang="en-GB" sz="900">
              <a:latin typeface="Arial" panose="020B0604020202020204" pitchFamily="34" charset="0"/>
              <a:cs typeface="Arial" panose="020B0604020202020204" pitchFamily="34" charset="0"/>
            </a:rPr>
            <a:t>Source England &amp; Wales estimates: Fertility and Family Analysis Unit (Office for National Statistics).</a:t>
          </a:r>
        </a:p>
        <a:p xmlns:a="http://schemas.openxmlformats.org/drawingml/2006/main">
          <a:endParaRPr lang="en-GB" sz="900">
            <a:latin typeface="Arial" panose="020B0604020202020204" pitchFamily="34" charset="0"/>
            <a:cs typeface="Arial" panose="020B0604020202020204" pitchFamily="34" charset="0"/>
          </a:endParaRPr>
        </a:p>
        <a:p xmlns:a="http://schemas.openxmlformats.org/drawingml/2006/main">
          <a:endParaRPr lang="en-GB"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0.8673</cdr:x>
      <cdr:y>0.19026</cdr:y>
    </cdr:from>
    <cdr:to>
      <cdr:x>0.99894</cdr:x>
      <cdr:y>0.34803</cdr:y>
    </cdr:to>
    <cdr:sp macro="" textlink="">
      <cdr:nvSpPr>
        <cdr:cNvPr id="5" name="TextBox 4">
          <a:extLst xmlns:a="http://schemas.openxmlformats.org/drawingml/2006/main">
            <a:ext uri="{FF2B5EF4-FFF2-40B4-BE49-F238E27FC236}">
              <a16:creationId xmlns:a16="http://schemas.microsoft.com/office/drawing/2014/main" id="{7632A3C2-43A1-41EF-A24B-B76FDC9F41ED}"/>
            </a:ext>
          </a:extLst>
        </cdr:cNvPr>
        <cdr:cNvSpPr txBox="1"/>
      </cdr:nvSpPr>
      <cdr:spPr>
        <a:xfrm xmlns:a="http://schemas.openxmlformats.org/drawingml/2006/main">
          <a:off x="7781925" y="781050"/>
          <a:ext cx="1181100" cy="647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England &amp;</a:t>
          </a:r>
          <a:r>
            <a:rPr lang="en-GB" sz="1000" baseline="0">
              <a:latin typeface="Arial" panose="020B0604020202020204" pitchFamily="34" charset="0"/>
              <a:cs typeface="Arial" panose="020B0604020202020204" pitchFamily="34" charset="0"/>
            </a:rPr>
            <a:t> Wales</a:t>
          </a:r>
        </a:p>
        <a:p xmlns:a="http://schemas.openxmlformats.org/drawingml/2006/main">
          <a:endParaRPr lang="en-GB" sz="1000" baseline="0">
            <a:latin typeface="Arial" panose="020B0604020202020204" pitchFamily="34" charset="0"/>
            <a:cs typeface="Arial" panose="020B0604020202020204" pitchFamily="34" charset="0"/>
          </a:endParaRPr>
        </a:p>
        <a:p xmlns:a="http://schemas.openxmlformats.org/drawingml/2006/main">
          <a:r>
            <a:rPr lang="en-GB" sz="1000" baseline="0">
              <a:latin typeface="Arial" panose="020B0604020202020204" pitchFamily="34" charset="0"/>
              <a:cs typeface="Arial" panose="020B0604020202020204" pitchFamily="34" charset="0"/>
            </a:rPr>
            <a:t>LS</a:t>
          </a:r>
        </a:p>
        <a:p xmlns:a="http://schemas.openxmlformats.org/drawingml/2006/main">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0.82378</cdr:x>
      <cdr:y>0.22042</cdr:y>
    </cdr:from>
    <cdr:to>
      <cdr:x>0.86943</cdr:x>
      <cdr:y>0.22042</cdr:y>
    </cdr:to>
    <cdr:cxnSp macro="">
      <cdr:nvCxnSpPr>
        <cdr:cNvPr id="8" name="Straight Connector 7">
          <a:extLst xmlns:a="http://schemas.openxmlformats.org/drawingml/2006/main">
            <a:ext uri="{FF2B5EF4-FFF2-40B4-BE49-F238E27FC236}">
              <a16:creationId xmlns:a16="http://schemas.microsoft.com/office/drawing/2014/main" id="{9B090B08-7B6B-429F-81F5-6E2D35F25ECE}"/>
            </a:ext>
          </a:extLst>
        </cdr:cNvPr>
        <cdr:cNvCxnSpPr/>
      </cdr:nvCxnSpPr>
      <cdr:spPr>
        <a:xfrm xmlns:a="http://schemas.openxmlformats.org/drawingml/2006/main">
          <a:off x="7391400" y="904875"/>
          <a:ext cx="409575" cy="0"/>
        </a:xfrm>
        <a:prstGeom xmlns:a="http://schemas.openxmlformats.org/drawingml/2006/main" prst="line">
          <a:avLst/>
        </a:prstGeom>
        <a:ln xmlns:a="http://schemas.openxmlformats.org/drawingml/2006/main" w="12700">
          <a:solidFill>
            <a:schemeClr val="tx1"/>
          </a:solidFill>
          <a:prstDash val="dash"/>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0.82484</cdr:x>
      <cdr:y>0.2877</cdr:y>
    </cdr:from>
    <cdr:to>
      <cdr:x>0.86943</cdr:x>
      <cdr:y>0.2877</cdr:y>
    </cdr:to>
    <cdr:cxnSp macro="">
      <cdr:nvCxnSpPr>
        <cdr:cNvPr id="11" name="Straight Connector 10">
          <a:extLst xmlns:a="http://schemas.openxmlformats.org/drawingml/2006/main">
            <a:ext uri="{FF2B5EF4-FFF2-40B4-BE49-F238E27FC236}">
              <a16:creationId xmlns:a16="http://schemas.microsoft.com/office/drawing/2014/main" id="{56BE0D2E-BE32-4233-AE93-F3DF5A5003AF}"/>
            </a:ext>
          </a:extLst>
        </cdr:cNvPr>
        <cdr:cNvCxnSpPr/>
      </cdr:nvCxnSpPr>
      <cdr:spPr>
        <a:xfrm xmlns:a="http://schemas.openxmlformats.org/drawingml/2006/main">
          <a:off x="7400925" y="1181100"/>
          <a:ext cx="400050" cy="1"/>
        </a:xfrm>
        <a:prstGeom xmlns:a="http://schemas.openxmlformats.org/drawingml/2006/main" prst="line">
          <a:avLst/>
        </a:prstGeom>
        <a:ln xmlns:a="http://schemas.openxmlformats.org/drawingml/2006/main" w="15875"/>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0.63854</cdr:x>
      <cdr:y>0.88318</cdr:y>
    </cdr:from>
    <cdr:to>
      <cdr:x>0.99045</cdr:x>
      <cdr:y>0.98364</cdr:y>
    </cdr:to>
    <cdr:sp macro="" textlink="">
      <cdr:nvSpPr>
        <cdr:cNvPr id="2" name="TextBox 1"/>
        <cdr:cNvSpPr txBox="1"/>
      </cdr:nvSpPr>
      <cdr:spPr>
        <a:xfrm xmlns:a="http://schemas.openxmlformats.org/drawingml/2006/main">
          <a:off x="3819525" y="3600460"/>
          <a:ext cx="2105050" cy="409545"/>
        </a:xfrm>
        <a:prstGeom xmlns:a="http://schemas.openxmlformats.org/drawingml/2006/main" prst="rect">
          <a:avLst/>
        </a:prstGeom>
        <a:ln xmlns:a="http://schemas.openxmlformats.org/drawingml/2006/main">
          <a:solidFill>
            <a:schemeClr val="bg1">
              <a:lumMod val="85000"/>
            </a:schemeClr>
          </a:solidFill>
        </a:ln>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00">
              <a:latin typeface="Arial" panose="020B0604020202020204" pitchFamily="34" charset="0"/>
              <a:cs typeface="Arial" panose="020B0604020202020204" pitchFamily="34" charset="0"/>
            </a:rPr>
            <a:t>Source: ONS Longitudinal</a:t>
          </a:r>
          <a:r>
            <a:rPr lang="en-GB" sz="1000" baseline="0">
              <a:latin typeface="Arial" panose="020B0604020202020204" pitchFamily="34" charset="0"/>
              <a:cs typeface="Arial" panose="020B0604020202020204" pitchFamily="34" charset="0"/>
            </a:rPr>
            <a:t> Study.</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000" baseline="0">
              <a:latin typeface="Arial" panose="020B0604020202020204" pitchFamily="34" charset="0"/>
              <a:cs typeface="Arial" panose="020B0604020202020204" pitchFamily="34" charset="0"/>
            </a:rPr>
            <a:t>Data extracted </a:t>
          </a:r>
          <a:r>
            <a:rPr lang="en-GB" sz="1000" baseline="0">
              <a:effectLst/>
              <a:latin typeface="Arial" panose="020B0604020202020204" pitchFamily="34" charset="0"/>
              <a:ea typeface="+mn-ea"/>
              <a:cs typeface="Arial" panose="020B0604020202020204" pitchFamily="34" charset="0"/>
            </a:rPr>
            <a:t>on 21/1/2019.</a:t>
          </a:r>
          <a:endParaRPr lang="en-GB" sz="1000">
            <a:effectLst/>
            <a:latin typeface="Arial" panose="020B0604020202020204" pitchFamily="34" charset="0"/>
            <a:cs typeface="Arial" panose="020B0604020202020204" pitchFamily="34" charset="0"/>
          </a:endParaRPr>
        </a:p>
        <a:p xmlns:a="http://schemas.openxmlformats.org/drawingml/2006/main">
          <a:endParaRPr lang="en-GB" sz="10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523875</xdr:colOff>
      <xdr:row>5</xdr:row>
      <xdr:rowOff>66675</xdr:rowOff>
    </xdr:from>
    <xdr:to>
      <xdr:col>13</xdr:col>
      <xdr:colOff>504825</xdr:colOff>
      <xdr:row>27</xdr:row>
      <xdr:rowOff>152400</xdr:rowOff>
    </xdr:to>
    <xdr:graphicFrame macro="">
      <xdr:nvGraphicFramePr>
        <xdr:cNvPr id="3554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238126</xdr:colOff>
      <xdr:row>7</xdr:row>
      <xdr:rowOff>152400</xdr:rowOff>
    </xdr:from>
    <xdr:to>
      <xdr:col>11</xdr:col>
      <xdr:colOff>85726</xdr:colOff>
      <xdr:row>12</xdr:row>
      <xdr:rowOff>85725</xdr:rowOff>
    </xdr:to>
    <xdr:sp macro="" textlink="">
      <xdr:nvSpPr>
        <xdr:cNvPr id="3" name="TextBox 2">
          <a:extLst>
            <a:ext uri="{FF2B5EF4-FFF2-40B4-BE49-F238E27FC236}">
              <a16:creationId xmlns:a16="http://schemas.microsoft.com/office/drawing/2014/main" id="{B924CCDA-94FD-459D-83AF-DB70B07A2A0D}"/>
            </a:ext>
          </a:extLst>
        </xdr:cNvPr>
        <xdr:cNvSpPr txBox="1"/>
      </xdr:nvSpPr>
      <xdr:spPr>
        <a:xfrm>
          <a:off x="5324476" y="962025"/>
          <a:ext cx="3505200" cy="7429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1st</a:t>
          </a:r>
          <a:r>
            <a:rPr lang="en-GB" sz="1000" baseline="0">
              <a:latin typeface="Arial" panose="020B0604020202020204" pitchFamily="34" charset="0"/>
              <a:cs typeface="Arial" panose="020B0604020202020204" pitchFamily="34" charset="0"/>
            </a:rPr>
            <a:t> October 1992: definition of still birth changes from births after 28 weeks to after 24 weeks.</a:t>
          </a:r>
        </a:p>
        <a:p>
          <a:r>
            <a:rPr lang="en-GB" sz="1000" baseline="0">
              <a:latin typeface="Arial" panose="020B0604020202020204" pitchFamily="34" charset="0"/>
              <a:cs typeface="Arial" panose="020B0604020202020204" pitchFamily="34" charset="0"/>
            </a:rPr>
            <a:t>Take caution if comparing still birth numbers before and after 1992.</a:t>
          </a:r>
        </a:p>
      </xdr:txBody>
    </xdr:sp>
    <xdr:clientData/>
  </xdr:twoCellAnchor>
  <xdr:twoCellAnchor>
    <xdr:from>
      <xdr:col>6</xdr:col>
      <xdr:colOff>371475</xdr:colOff>
      <xdr:row>11</xdr:row>
      <xdr:rowOff>152400</xdr:rowOff>
    </xdr:from>
    <xdr:to>
      <xdr:col>7</xdr:col>
      <xdr:colOff>104775</xdr:colOff>
      <xdr:row>16</xdr:row>
      <xdr:rowOff>57150</xdr:rowOff>
    </xdr:to>
    <xdr:cxnSp macro="">
      <xdr:nvCxnSpPr>
        <xdr:cNvPr id="4" name="Straight Arrow Connector 3">
          <a:extLst>
            <a:ext uri="{FF2B5EF4-FFF2-40B4-BE49-F238E27FC236}">
              <a16:creationId xmlns:a16="http://schemas.microsoft.com/office/drawing/2014/main" id="{879AC1B2-1320-4B43-B653-239D9436DFA8}"/>
            </a:ext>
          </a:extLst>
        </xdr:cNvPr>
        <xdr:cNvCxnSpPr/>
      </xdr:nvCxnSpPr>
      <xdr:spPr>
        <a:xfrm>
          <a:off x="6067425" y="1609725"/>
          <a:ext cx="342900" cy="714375"/>
        </a:xfrm>
        <a:prstGeom prst="straightConnector1">
          <a:avLst/>
        </a:prstGeom>
        <a:ln w="19050">
          <a:solidFill>
            <a:schemeClr val="bg1">
              <a:lumMod val="65000"/>
            </a:schemeClr>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323850</xdr:colOff>
      <xdr:row>24</xdr:row>
      <xdr:rowOff>114300</xdr:rowOff>
    </xdr:from>
    <xdr:to>
      <xdr:col>13</xdr:col>
      <xdr:colOff>428625</xdr:colOff>
      <xdr:row>27</xdr:row>
      <xdr:rowOff>38101</xdr:rowOff>
    </xdr:to>
    <xdr:sp macro="" textlink="">
      <xdr:nvSpPr>
        <xdr:cNvPr id="5" name="TextBox 1">
          <a:extLst>
            <a:ext uri="{FF2B5EF4-FFF2-40B4-BE49-F238E27FC236}">
              <a16:creationId xmlns:a16="http://schemas.microsoft.com/office/drawing/2014/main" id="{982B56EB-989F-4491-ACAE-3FEDDF954BC2}"/>
            </a:ext>
          </a:extLst>
        </xdr:cNvPr>
        <xdr:cNvSpPr txBox="1"/>
      </xdr:nvSpPr>
      <xdr:spPr>
        <a:xfrm>
          <a:off x="8458200" y="3676650"/>
          <a:ext cx="1933575" cy="409576"/>
        </a:xfrm>
        <a:prstGeom prst="rect">
          <a:avLst/>
        </a:prstGeom>
        <a:ln>
          <a:solidFill>
            <a:schemeClr val="bg1">
              <a:lumMod val="85000"/>
            </a:schemeClr>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lang="en-GB" sz="1000">
              <a:latin typeface="Arial" panose="020B0604020202020204" pitchFamily="34" charset="0"/>
              <a:cs typeface="Arial" panose="020B0604020202020204" pitchFamily="34" charset="0"/>
            </a:rPr>
            <a:t>Source: ONS</a:t>
          </a:r>
          <a:r>
            <a:rPr lang="en-GB" sz="1000" baseline="0">
              <a:latin typeface="Arial" panose="020B0604020202020204" pitchFamily="34" charset="0"/>
              <a:cs typeface="Arial" panose="020B0604020202020204" pitchFamily="34" charset="0"/>
            </a:rPr>
            <a:t> LS.</a:t>
          </a: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latin typeface="Arial" panose="020B0604020202020204" pitchFamily="34" charset="0"/>
              <a:cs typeface="Arial" panose="020B0604020202020204" pitchFamily="34" charset="0"/>
            </a:rPr>
            <a:t>Data extracted </a:t>
          </a:r>
          <a:r>
            <a:rPr lang="en-GB" sz="1000" baseline="0">
              <a:effectLst/>
              <a:latin typeface="Arial" panose="020B0604020202020204" pitchFamily="34" charset="0"/>
              <a:ea typeface="+mn-ea"/>
              <a:cs typeface="Arial" panose="020B0604020202020204" pitchFamily="34" charset="0"/>
            </a:rPr>
            <a:t>on 21/1/2019.</a:t>
          </a:r>
          <a:endParaRPr lang="en-GB" sz="1000">
            <a:effectLst/>
            <a:latin typeface="Arial" panose="020B0604020202020204" pitchFamily="34" charset="0"/>
            <a:cs typeface="Arial" panose="020B0604020202020204" pitchFamily="34" charset="0"/>
          </a:endParaRPr>
        </a:p>
        <a:p>
          <a:endParaRPr lang="en-GB"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xdr:row>
      <xdr:rowOff>114300</xdr:rowOff>
    </xdr:from>
    <xdr:to>
      <xdr:col>22</xdr:col>
      <xdr:colOff>476250</xdr:colOff>
      <xdr:row>30</xdr:row>
      <xdr:rowOff>133350</xdr:rowOff>
    </xdr:to>
    <xdr:graphicFrame macro="">
      <xdr:nvGraphicFramePr>
        <xdr:cNvPr id="389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0.15518</cdr:x>
      <cdr:y>0.35497</cdr:y>
    </cdr:from>
    <cdr:to>
      <cdr:x>0.41645</cdr:x>
      <cdr:y>0.54964</cdr:y>
    </cdr:to>
    <cdr:sp macro="" textlink="">
      <cdr:nvSpPr>
        <cdr:cNvPr id="9" name="TextBox 8"/>
        <cdr:cNvSpPr txBox="1"/>
      </cdr:nvSpPr>
      <cdr:spPr>
        <a:xfrm xmlns:a="http://schemas.openxmlformats.org/drawingml/2006/main">
          <a:off x="1114449" y="1484281"/>
          <a:ext cx="1876402" cy="8140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1000"/>
            </a:lnSpc>
          </a:pPr>
          <a:r>
            <a:rPr lang="en-GB" sz="1000" b="1">
              <a:latin typeface="Arial" panose="020B0604020202020204" pitchFamily="34" charset="0"/>
              <a:cs typeface="Arial" panose="020B0604020202020204" pitchFamily="34" charset="0"/>
            </a:rPr>
            <a:t>1980</a:t>
          </a:r>
          <a:r>
            <a:rPr lang="en-GB" sz="1000">
              <a:latin typeface="Arial" panose="020B0604020202020204" pitchFamily="34" charset="0"/>
              <a:cs typeface="Arial" panose="020B0604020202020204" pitchFamily="34" charset="0"/>
            </a:rPr>
            <a:t>: changes to legislation</a:t>
          </a:r>
          <a:r>
            <a:rPr lang="en-GB" sz="1000" baseline="0">
              <a:latin typeface="Arial" panose="020B0604020202020204" pitchFamily="34" charset="0"/>
              <a:cs typeface="Arial" panose="020B0604020202020204" pitchFamily="34" charset="0"/>
            </a:rPr>
            <a:t> allow registrars to retain live birth information for longer so it can be attached to the birth registration.</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0.11008</cdr:x>
      <cdr:y>0.46241</cdr:y>
    </cdr:from>
    <cdr:to>
      <cdr:x>0.16313</cdr:x>
      <cdr:y>0.57175</cdr:y>
    </cdr:to>
    <cdr:cxnSp macro="">
      <cdr:nvCxnSpPr>
        <cdr:cNvPr id="11" name="Straight Arrow Connector 10">
          <a:extLst xmlns:a="http://schemas.openxmlformats.org/drawingml/2006/main">
            <a:ext uri="{FF2B5EF4-FFF2-40B4-BE49-F238E27FC236}">
              <a16:creationId xmlns:a16="http://schemas.microsoft.com/office/drawing/2014/main" id="{3355C152-6635-4ECB-9F8B-3541A27A207F}"/>
            </a:ext>
          </a:extLst>
        </cdr:cNvPr>
        <cdr:cNvCxnSpPr/>
      </cdr:nvCxnSpPr>
      <cdr:spPr>
        <a:xfrm xmlns:a="http://schemas.openxmlformats.org/drawingml/2006/main" flipH="1">
          <a:off x="790576" y="1933575"/>
          <a:ext cx="380999" cy="457200"/>
        </a:xfrm>
        <a:prstGeom xmlns:a="http://schemas.openxmlformats.org/drawingml/2006/main" prst="straightConnector1">
          <a:avLst/>
        </a:prstGeom>
        <a:ln xmlns:a="http://schemas.openxmlformats.org/drawingml/2006/main" w="19050">
          <a:solidFill>
            <a:schemeClr val="bg1">
              <a:lumMod val="65000"/>
            </a:schemeClr>
          </a:solidFill>
          <a:prstDash val="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0.60875</cdr:x>
      <cdr:y>0.92421</cdr:y>
    </cdr:from>
    <cdr:to>
      <cdr:x>0.98408</cdr:x>
      <cdr:y>0.99261</cdr:y>
    </cdr:to>
    <cdr:sp macro="" textlink="">
      <cdr:nvSpPr>
        <cdr:cNvPr id="14" name="TextBox 13"/>
        <cdr:cNvSpPr txBox="1"/>
      </cdr:nvSpPr>
      <cdr:spPr>
        <a:xfrm xmlns:a="http://schemas.openxmlformats.org/drawingml/2006/main">
          <a:off x="4371976" y="4762501"/>
          <a:ext cx="2695575"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0.56631</cdr:x>
      <cdr:y>0.87061</cdr:y>
    </cdr:from>
    <cdr:to>
      <cdr:x>0.98541</cdr:x>
      <cdr:y>0.98152</cdr:y>
    </cdr:to>
    <cdr:sp macro="" textlink="">
      <cdr:nvSpPr>
        <cdr:cNvPr id="15" name="TextBox 14"/>
        <cdr:cNvSpPr txBox="1"/>
      </cdr:nvSpPr>
      <cdr:spPr>
        <a:xfrm xmlns:a="http://schemas.openxmlformats.org/drawingml/2006/main">
          <a:off x="4067176" y="4486277"/>
          <a:ext cx="3009900" cy="571500"/>
        </a:xfrm>
        <a:prstGeom xmlns:a="http://schemas.openxmlformats.org/drawingml/2006/main" prst="rect">
          <a:avLst/>
        </a:prstGeom>
        <a:ln xmlns:a="http://schemas.openxmlformats.org/drawingml/2006/main">
          <a:solidFill>
            <a:schemeClr val="bg1">
              <a:lumMod val="85000"/>
            </a:schemeClr>
          </a:solidFill>
        </a:ln>
      </cdr:spPr>
      <cdr:txBody>
        <a:bodyPr xmlns:a="http://schemas.openxmlformats.org/drawingml/2006/main" vertOverflow="clip" wrap="square" rtlCol="0"/>
        <a:lstStyle xmlns:a="http://schemas.openxmlformats.org/drawingml/2006/main"/>
        <a:p xmlns:a="http://schemas.openxmlformats.org/drawingml/2006/main">
          <a:pPr>
            <a:spcAft>
              <a:spcPts val="200"/>
            </a:spcAft>
          </a:pPr>
          <a:r>
            <a:rPr lang="en-GB" sz="1000" b="1">
              <a:latin typeface="Arial" panose="020B0604020202020204" pitchFamily="34" charset="0"/>
              <a:cs typeface="Arial" panose="020B0604020202020204" pitchFamily="34" charset="0"/>
            </a:rPr>
            <a:t>Notes</a:t>
          </a:r>
          <a:r>
            <a:rPr lang="en-GB" sz="1000">
              <a:latin typeface="Arial" panose="020B0604020202020204" pitchFamily="34" charset="0"/>
              <a:cs typeface="Arial" panose="020B0604020202020204" pitchFamily="34" charset="0"/>
            </a:rPr>
            <a:t>: Number</a:t>
          </a:r>
          <a:r>
            <a:rPr lang="en-GB" sz="1000" baseline="0">
              <a:latin typeface="Arial" panose="020B0604020202020204" pitchFamily="34" charset="0"/>
              <a:cs typeface="Arial" panose="020B0604020202020204" pitchFamily="34" charset="0"/>
            </a:rPr>
            <a:t> of births in each calendar year.</a:t>
          </a:r>
        </a:p>
        <a:p xmlns:a="http://schemas.openxmlformats.org/drawingml/2006/main">
          <a:pPr>
            <a:spcAft>
              <a:spcPts val="200"/>
            </a:spcAft>
          </a:pPr>
          <a:r>
            <a:rPr lang="en-GB" sz="1000" b="1">
              <a:latin typeface="Arial" panose="020B0604020202020204" pitchFamily="34" charset="0"/>
              <a:cs typeface="Arial" panose="020B0604020202020204" pitchFamily="34" charset="0"/>
            </a:rPr>
            <a:t>Source</a:t>
          </a:r>
          <a:r>
            <a:rPr lang="en-GB" sz="1000">
              <a:latin typeface="Arial" panose="020B0604020202020204" pitchFamily="34" charset="0"/>
              <a:cs typeface="Arial" panose="020B0604020202020204" pitchFamily="34" charset="0"/>
            </a:rPr>
            <a:t>:</a:t>
          </a:r>
          <a:r>
            <a:rPr lang="en-GB" sz="1000" baseline="0">
              <a:latin typeface="Arial" panose="020B0604020202020204" pitchFamily="34" charset="0"/>
              <a:cs typeface="Arial" panose="020B0604020202020204" pitchFamily="34" charset="0"/>
            </a:rPr>
            <a:t> ONS LS. Data extracted on 21/1/2019.</a:t>
          </a:r>
          <a:endParaRPr lang="en-GB" sz="10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323850</xdr:colOff>
      <xdr:row>3</xdr:row>
      <xdr:rowOff>95250</xdr:rowOff>
    </xdr:from>
    <xdr:to>
      <xdr:col>15</xdr:col>
      <xdr:colOff>581025</xdr:colOff>
      <xdr:row>21</xdr:row>
      <xdr:rowOff>0</xdr:rowOff>
    </xdr:to>
    <xdr:graphicFrame macro="">
      <xdr:nvGraphicFramePr>
        <xdr:cNvPr id="3727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0.46319</cdr:x>
      <cdr:y>0.85572</cdr:y>
    </cdr:from>
    <cdr:to>
      <cdr:x>0.98306</cdr:x>
      <cdr:y>0.97647</cdr:y>
    </cdr:to>
    <cdr:sp macro="" textlink="">
      <cdr:nvSpPr>
        <cdr:cNvPr id="2" name="TextBox 1">
          <a:extLst xmlns:a="http://schemas.openxmlformats.org/drawingml/2006/main">
            <a:ext uri="{FF2B5EF4-FFF2-40B4-BE49-F238E27FC236}">
              <a16:creationId xmlns:a16="http://schemas.microsoft.com/office/drawing/2014/main" id="{9F21325E-4AA3-4059-86FC-4CCFFC76AE5F}"/>
            </a:ext>
          </a:extLst>
        </cdr:cNvPr>
        <cdr:cNvSpPr txBox="1"/>
      </cdr:nvSpPr>
      <cdr:spPr>
        <a:xfrm xmlns:a="http://schemas.openxmlformats.org/drawingml/2006/main">
          <a:off x="3507448" y="3276601"/>
          <a:ext cx="3936651" cy="462352"/>
        </a:xfrm>
        <a:prstGeom xmlns:a="http://schemas.openxmlformats.org/drawingml/2006/main" prst="rect">
          <a:avLst/>
        </a:prstGeom>
        <a:ln xmlns:a="http://schemas.openxmlformats.org/drawingml/2006/main">
          <a:solidFill>
            <a:schemeClr val="bg1">
              <a:lumMod val="85000"/>
            </a:schemeClr>
          </a:solidFill>
        </a:ln>
      </cdr:spPr>
      <cdr:txBody>
        <a:bodyPr xmlns:a="http://schemas.openxmlformats.org/drawingml/2006/main" vertOverflow="clip" wrap="square" rtlCol="0"/>
        <a:lstStyle xmlns:a="http://schemas.openxmlformats.org/drawingml/2006/main"/>
        <a:p xmlns:a="http://schemas.openxmlformats.org/drawingml/2006/main">
          <a:r>
            <a:rPr lang="en-GB" sz="1000" b="1">
              <a:effectLst/>
              <a:latin typeface="Arial" panose="020B0604020202020204" pitchFamily="34" charset="0"/>
              <a:ea typeface="+mn-ea"/>
              <a:cs typeface="Arial" panose="020B0604020202020204" pitchFamily="34" charset="0"/>
            </a:rPr>
            <a:t>Notes</a:t>
          </a:r>
          <a:r>
            <a:rPr lang="en-GB" sz="1000">
              <a:effectLst/>
              <a:latin typeface="Arial" panose="020B0604020202020204" pitchFamily="34" charset="0"/>
              <a:ea typeface="+mn-ea"/>
              <a:cs typeface="Arial" panose="020B0604020202020204" pitchFamily="34" charset="0"/>
            </a:rPr>
            <a:t>: Calculated by calendar years of birth in 5-year intervals.</a:t>
          </a:r>
          <a:endParaRPr lang="en-GB" sz="1000">
            <a:effectLst/>
            <a:latin typeface="Arial" panose="020B0604020202020204" pitchFamily="34" charset="0"/>
            <a:cs typeface="Arial" panose="020B0604020202020204" pitchFamily="34" charset="0"/>
          </a:endParaRPr>
        </a:p>
        <a:p xmlns:a="http://schemas.openxmlformats.org/drawingml/2006/main">
          <a:r>
            <a:rPr lang="en-GB" sz="1000" b="1">
              <a:effectLst/>
              <a:latin typeface="Arial" panose="020B0604020202020204" pitchFamily="34" charset="0"/>
              <a:ea typeface="+mn-ea"/>
              <a:cs typeface="Arial" panose="020B0604020202020204" pitchFamily="34" charset="0"/>
            </a:rPr>
            <a:t>Source</a:t>
          </a:r>
          <a:r>
            <a:rPr lang="en-GB" sz="1000">
              <a:effectLst/>
              <a:latin typeface="Arial" panose="020B0604020202020204" pitchFamily="34" charset="0"/>
              <a:ea typeface="+mn-ea"/>
              <a:cs typeface="Arial" panose="020B0604020202020204" pitchFamily="34" charset="0"/>
            </a:rPr>
            <a:t>: ONS Longitudinal Study. Data extracted on 19/1/2019.</a:t>
          </a:r>
          <a:endParaRPr lang="en-GB" sz="1000">
            <a:effectLst/>
            <a:latin typeface="Arial" panose="020B0604020202020204" pitchFamily="34" charset="0"/>
            <a:cs typeface="Arial" panose="020B0604020202020204" pitchFamily="34" charset="0"/>
          </a:endParaRPr>
        </a:p>
        <a:p xmlns:a="http://schemas.openxmlformats.org/drawingml/2006/main">
          <a:endParaRPr lang="en-GB" sz="10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65</xdr:row>
      <xdr:rowOff>84667</xdr:rowOff>
    </xdr:from>
    <xdr:to>
      <xdr:col>3</xdr:col>
      <xdr:colOff>0</xdr:colOff>
      <xdr:row>68</xdr:row>
      <xdr:rowOff>95250</xdr:rowOff>
    </xdr:to>
    <xdr:cxnSp macro="">
      <xdr:nvCxnSpPr>
        <xdr:cNvPr id="5" name="Straight Arrow Connector 4">
          <a:extLst>
            <a:ext uri="{FF2B5EF4-FFF2-40B4-BE49-F238E27FC236}">
              <a16:creationId xmlns:a16="http://schemas.microsoft.com/office/drawing/2014/main" id="{F3C53B61-3909-4635-91B8-592F8FEF2BD2}"/>
            </a:ext>
          </a:extLst>
        </xdr:cNvPr>
        <xdr:cNvCxnSpPr/>
      </xdr:nvCxnSpPr>
      <xdr:spPr>
        <a:xfrm>
          <a:off x="2899833" y="10054167"/>
          <a:ext cx="0" cy="486833"/>
        </a:xfrm>
        <a:prstGeom prst="straightConnector1">
          <a:avLst/>
        </a:prstGeom>
        <a:ln>
          <a:solidFill>
            <a:schemeClr val="bg1">
              <a:lumMod val="65000"/>
            </a:schemeClr>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60</xdr:row>
      <xdr:rowOff>47625</xdr:rowOff>
    </xdr:from>
    <xdr:to>
      <xdr:col>14</xdr:col>
      <xdr:colOff>352425</xdr:colOff>
      <xdr:row>92</xdr:row>
      <xdr:rowOff>19050</xdr:rowOff>
    </xdr:to>
    <xdr:graphicFrame macro="">
      <xdr:nvGraphicFramePr>
        <xdr:cNvPr id="247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328084</xdr:colOff>
      <xdr:row>66</xdr:row>
      <xdr:rowOff>116417</xdr:rowOff>
    </xdr:from>
    <xdr:to>
      <xdr:col>3</xdr:col>
      <xdr:colOff>328084</xdr:colOff>
      <xdr:row>70</xdr:row>
      <xdr:rowOff>1</xdr:rowOff>
    </xdr:to>
    <xdr:cxnSp macro="">
      <xdr:nvCxnSpPr>
        <xdr:cNvPr id="13" name="Straight Arrow Connector 12">
          <a:extLst>
            <a:ext uri="{FF2B5EF4-FFF2-40B4-BE49-F238E27FC236}">
              <a16:creationId xmlns:a16="http://schemas.microsoft.com/office/drawing/2014/main" id="{5791E9AE-E1FC-484D-94CD-8966C2ED2821}"/>
            </a:ext>
          </a:extLst>
        </xdr:cNvPr>
        <xdr:cNvCxnSpPr/>
      </xdr:nvCxnSpPr>
      <xdr:spPr>
        <a:xfrm>
          <a:off x="3227917" y="10244667"/>
          <a:ext cx="0" cy="518584"/>
        </a:xfrm>
        <a:prstGeom prst="straightConnector1">
          <a:avLst/>
        </a:prstGeom>
        <a:ln>
          <a:solidFill>
            <a:schemeClr val="bg1">
              <a:lumMod val="65000"/>
            </a:schemeClr>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c:userShapes xmlns:c="http://schemas.openxmlformats.org/drawingml/2006/chart">
  <cdr:relSizeAnchor xmlns:cdr="http://schemas.openxmlformats.org/drawingml/2006/chartDrawing">
    <cdr:from>
      <cdr:x>0.61708</cdr:x>
      <cdr:y>0.88804</cdr:y>
    </cdr:from>
    <cdr:to>
      <cdr:x>0.987</cdr:x>
      <cdr:y>0.97281</cdr:y>
    </cdr:to>
    <cdr:sp macro="" textlink="">
      <cdr:nvSpPr>
        <cdr:cNvPr id="2" name="TextBox 1"/>
        <cdr:cNvSpPr txBox="1"/>
      </cdr:nvSpPr>
      <cdr:spPr>
        <a:xfrm xmlns:a="http://schemas.openxmlformats.org/drawingml/2006/main">
          <a:off x="7059083" y="3424766"/>
          <a:ext cx="4191000" cy="328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0.57557</cdr:x>
      <cdr:y>0.7566</cdr:y>
    </cdr:from>
    <cdr:to>
      <cdr:x>0.98063</cdr:x>
      <cdr:y>0.9707</cdr:y>
    </cdr:to>
    <cdr:sp macro="" textlink="">
      <cdr:nvSpPr>
        <cdr:cNvPr id="3" name="TextBox 2"/>
        <cdr:cNvSpPr txBox="1"/>
      </cdr:nvSpPr>
      <cdr:spPr>
        <a:xfrm xmlns:a="http://schemas.openxmlformats.org/drawingml/2006/main">
          <a:off x="6364816" y="3818467"/>
          <a:ext cx="4432855" cy="1090083"/>
        </a:xfrm>
        <a:prstGeom xmlns:a="http://schemas.openxmlformats.org/drawingml/2006/main" prst="rect">
          <a:avLst/>
        </a:prstGeom>
        <a:ln xmlns:a="http://schemas.openxmlformats.org/drawingml/2006/main">
          <a:solidFill>
            <a:schemeClr val="bg1">
              <a:lumMod val="85000"/>
            </a:schemeClr>
          </a:solidFill>
        </a:ln>
      </cdr:spPr>
      <cdr:txBody>
        <a:bodyPr xmlns:a="http://schemas.openxmlformats.org/drawingml/2006/main" vertOverflow="clip" wrap="square" rtlCol="0"/>
        <a:lstStyle xmlns:a="http://schemas.openxmlformats.org/drawingml/2006/main"/>
        <a:p xmlns:a="http://schemas.openxmlformats.org/drawingml/2006/main">
          <a:pPr>
            <a:spcAft>
              <a:spcPts val="600"/>
            </a:spcAft>
          </a:pPr>
          <a:r>
            <a:rPr lang="en-GB" sz="1000" b="1">
              <a:solidFill>
                <a:schemeClr val="tx1"/>
              </a:solidFill>
              <a:latin typeface="Arial" panose="020B0604020202020204" pitchFamily="34" charset="0"/>
              <a:cs typeface="Arial" panose="020B0604020202020204" pitchFamily="34" charset="0"/>
            </a:rPr>
            <a:t>Linkage</a:t>
          </a:r>
          <a:r>
            <a:rPr lang="en-GB" sz="1000" b="1" baseline="0">
              <a:solidFill>
                <a:schemeClr val="tx1"/>
              </a:solidFill>
              <a:latin typeface="Arial" panose="020B0604020202020204" pitchFamily="34" charset="0"/>
              <a:cs typeface="Arial" panose="020B0604020202020204" pitchFamily="34" charset="0"/>
            </a:rPr>
            <a:t> rate</a:t>
          </a:r>
          <a:r>
            <a:rPr lang="en-GB" sz="1000" baseline="0">
              <a:solidFill>
                <a:schemeClr val="tx1"/>
              </a:solidFill>
              <a:latin typeface="Arial" panose="020B0604020202020204" pitchFamily="34" charset="0"/>
              <a:cs typeface="Arial" panose="020B0604020202020204" pitchFamily="34" charset="0"/>
            </a:rPr>
            <a:t>: Number of live births to LS sample mothers (calendar years) divided by expected number. (Expected number is the number of live births in E&amp;W mulitpllied by 4/365).</a:t>
          </a:r>
        </a:p>
        <a:p xmlns:a="http://schemas.openxmlformats.org/drawingml/2006/main">
          <a:pPr>
            <a:spcAft>
              <a:spcPts val="0"/>
            </a:spcAft>
          </a:pPr>
          <a:r>
            <a:rPr lang="en-GB" sz="1000" b="1" baseline="0">
              <a:solidFill>
                <a:schemeClr val="tx1"/>
              </a:solidFill>
              <a:latin typeface="Arial" panose="020B0604020202020204" pitchFamily="34" charset="0"/>
              <a:cs typeface="Arial" panose="020B0604020202020204" pitchFamily="34" charset="0"/>
            </a:rPr>
            <a:t>Data sources:</a:t>
          </a:r>
        </a:p>
        <a:p xmlns:a="http://schemas.openxmlformats.org/drawingml/2006/main">
          <a:r>
            <a:rPr lang="en-GB" sz="1000" u="sng" baseline="0">
              <a:solidFill>
                <a:schemeClr val="tx1"/>
              </a:solidFill>
              <a:latin typeface="Arial" panose="020B0604020202020204" pitchFamily="34" charset="0"/>
              <a:cs typeface="Arial" panose="020B0604020202020204" pitchFamily="34" charset="0"/>
            </a:rPr>
            <a:t>Number of live births to sample mothers</a:t>
          </a:r>
          <a:r>
            <a:rPr lang="en-GB" sz="1000" baseline="0">
              <a:solidFill>
                <a:schemeClr val="tx1"/>
              </a:solidFill>
              <a:latin typeface="Arial" panose="020B0604020202020204" pitchFamily="34" charset="0"/>
              <a:cs typeface="Arial" panose="020B0604020202020204" pitchFamily="34" charset="0"/>
            </a:rPr>
            <a:t>: ONS LS, extracted 19/1/2019.</a:t>
          </a:r>
        </a:p>
        <a:p xmlns:a="http://schemas.openxmlformats.org/drawingml/2006/main">
          <a:r>
            <a:rPr lang="en-GB" sz="1000" u="sng" baseline="0">
              <a:solidFill>
                <a:schemeClr val="tx1"/>
              </a:solidFill>
              <a:latin typeface="Arial" panose="020B0604020202020204" pitchFamily="34" charset="0"/>
              <a:cs typeface="Arial" panose="020B0604020202020204" pitchFamily="34" charset="0"/>
            </a:rPr>
            <a:t>Number of live births in E&amp;W</a:t>
          </a:r>
          <a:r>
            <a:rPr lang="en-GB" sz="1000" baseline="0">
              <a:solidFill>
                <a:schemeClr val="tx1"/>
              </a:solidFill>
              <a:latin typeface="Arial" panose="020B0604020202020204" pitchFamily="34" charset="0"/>
              <a:cs typeface="Arial" panose="020B0604020202020204" pitchFamily="34" charset="0"/>
            </a:rPr>
            <a:t>: Fertility and Family Analysis Unit (ONS).</a:t>
          </a:r>
          <a:endParaRPr lang="en-GB" sz="1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0.09458</cdr:x>
      <cdr:y>0.31382</cdr:y>
    </cdr:from>
    <cdr:to>
      <cdr:x>0.9545</cdr:x>
      <cdr:y>0.31382</cdr:y>
    </cdr:to>
    <cdr:cxnSp macro="">
      <cdr:nvCxnSpPr>
        <cdr:cNvPr id="5" name="Straight Connector 4">
          <a:extLst xmlns:a="http://schemas.openxmlformats.org/drawingml/2006/main">
            <a:ext uri="{FF2B5EF4-FFF2-40B4-BE49-F238E27FC236}">
              <a16:creationId xmlns:a16="http://schemas.microsoft.com/office/drawing/2014/main" id="{F38953D6-0990-4C56-BEA4-C887216EF120}"/>
            </a:ext>
          </a:extLst>
        </cdr:cNvPr>
        <cdr:cNvCxnSpPr/>
      </cdr:nvCxnSpPr>
      <cdr:spPr>
        <a:xfrm xmlns:a="http://schemas.openxmlformats.org/drawingml/2006/main">
          <a:off x="1143000" y="1540935"/>
          <a:ext cx="9736667" cy="0"/>
        </a:xfrm>
        <a:prstGeom xmlns:a="http://schemas.openxmlformats.org/drawingml/2006/main" prst="line">
          <a:avLst/>
        </a:prstGeom>
        <a:ln xmlns:a="http://schemas.openxmlformats.org/drawingml/2006/main">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0.14203</cdr:x>
      <cdr:y>0.10127</cdr:y>
    </cdr:from>
    <cdr:to>
      <cdr:x>0.44147</cdr:x>
      <cdr:y>0.22618</cdr:y>
    </cdr:to>
    <cdr:sp macro="" textlink="">
      <cdr:nvSpPr>
        <cdr:cNvPr id="4" name="TextBox 3">
          <a:extLst xmlns:a="http://schemas.openxmlformats.org/drawingml/2006/main">
            <a:ext uri="{FF2B5EF4-FFF2-40B4-BE49-F238E27FC236}">
              <a16:creationId xmlns:a16="http://schemas.microsoft.com/office/drawing/2014/main" id="{395940E3-0FFE-4A6C-9DB0-04D7B8769334}"/>
            </a:ext>
          </a:extLst>
        </cdr:cNvPr>
        <cdr:cNvSpPr txBox="1"/>
      </cdr:nvSpPr>
      <cdr:spPr>
        <a:xfrm xmlns:a="http://schemas.openxmlformats.org/drawingml/2006/main">
          <a:off x="1612898" y="601132"/>
          <a:ext cx="328083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ts val="900"/>
            </a:lnSpc>
            <a:spcBef>
              <a:spcPts val="0"/>
            </a:spcBef>
            <a:spcAft>
              <a:spcPts val="0"/>
            </a:spcAft>
            <a:buClrTx/>
            <a:buSzTx/>
            <a:buFontTx/>
            <a:buNone/>
            <a:tabLst/>
            <a:defRPr/>
          </a:pPr>
          <a:r>
            <a:rPr lang="en-GB" sz="1000">
              <a:effectLst/>
              <a:latin typeface="Arial" panose="020B0604020202020204" pitchFamily="34" charset="0"/>
              <a:ea typeface="+mn-ea"/>
              <a:cs typeface="Arial" panose="020B0604020202020204" pitchFamily="34" charset="0"/>
            </a:rPr>
            <a:t>Linkage rates of &gt;100 indicate number of registered births to sample mothers greater than expected number.</a:t>
          </a:r>
          <a:endParaRPr lang="en-GB" sz="1000">
            <a:effectLst/>
            <a:latin typeface="Arial" panose="020B0604020202020204" pitchFamily="34" charset="0"/>
            <a:cs typeface="Arial" panose="020B0604020202020204" pitchFamily="34" charset="0"/>
          </a:endParaRPr>
        </a:p>
        <a:p xmlns:a="http://schemas.openxmlformats.org/drawingml/2006/main">
          <a:pPr>
            <a:lnSpc>
              <a:spcPts val="900"/>
            </a:lnSpc>
          </a:pPr>
          <a:endParaRPr lang="en-GB" sz="10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ucl.ac.uk\homei\rmjlasi\Documents\CeLSIUS\Training-modules\Module-Visualisations\20191006-Fertility-visualis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1006-Fertility-visualis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ve births to sample mothers"/>
      <sheetName val="Still births to sample mothers"/>
      <sheetName val="Live births missing birthweight"/>
      <sheetName val="Live&amp;Still births missing bwgt"/>
      <sheetName val="ASR 1971-2015 (10-yr bands)"/>
      <sheetName val="ASR - 10-yr bands"/>
      <sheetName val="ASR 1971-2015 (5-yr bands)"/>
      <sheetName val="ASR - 5-yr bands"/>
    </sheetNames>
    <sheetDataSet>
      <sheetData sheetId="0" refreshError="1"/>
      <sheetData sheetId="1" refreshError="1"/>
      <sheetData sheetId="2">
        <row r="5">
          <cell r="A5">
            <v>1977</v>
          </cell>
          <cell r="B5">
            <v>42.42</v>
          </cell>
        </row>
        <row r="6">
          <cell r="A6">
            <v>1978</v>
          </cell>
          <cell r="B6">
            <v>38.08</v>
          </cell>
        </row>
        <row r="7">
          <cell r="A7">
            <v>1979</v>
          </cell>
          <cell r="B7">
            <v>35.03</v>
          </cell>
        </row>
        <row r="8">
          <cell r="A8">
            <v>1980</v>
          </cell>
          <cell r="B8">
            <v>14.29</v>
          </cell>
        </row>
        <row r="9">
          <cell r="A9">
            <v>1981</v>
          </cell>
          <cell r="B9">
            <v>5.49</v>
          </cell>
        </row>
        <row r="10">
          <cell r="A10">
            <v>1982</v>
          </cell>
          <cell r="B10">
            <v>4.8899999999999997</v>
          </cell>
        </row>
        <row r="11">
          <cell r="A11">
            <v>1983</v>
          </cell>
          <cell r="B11">
            <v>1.39</v>
          </cell>
        </row>
        <row r="12">
          <cell r="A12">
            <v>1984</v>
          </cell>
          <cell r="B12">
            <v>1.05</v>
          </cell>
        </row>
        <row r="13">
          <cell r="A13">
            <v>1985</v>
          </cell>
          <cell r="B13">
            <v>1.0900000000000001</v>
          </cell>
        </row>
        <row r="14">
          <cell r="A14">
            <v>1986</v>
          </cell>
          <cell r="B14">
            <v>1.1000000000000001</v>
          </cell>
        </row>
        <row r="15">
          <cell r="A15">
            <v>1987</v>
          </cell>
          <cell r="B15">
            <v>0.94</v>
          </cell>
        </row>
        <row r="16">
          <cell r="A16">
            <v>1988</v>
          </cell>
          <cell r="B16">
            <v>1.34</v>
          </cell>
        </row>
        <row r="17">
          <cell r="A17">
            <v>1989</v>
          </cell>
          <cell r="B17">
            <v>4.4000000000000004</v>
          </cell>
        </row>
        <row r="18">
          <cell r="A18">
            <v>1990</v>
          </cell>
          <cell r="B18">
            <v>4.5599999999999996</v>
          </cell>
        </row>
        <row r="19">
          <cell r="A19">
            <v>1991</v>
          </cell>
          <cell r="B19">
            <v>3.54</v>
          </cell>
        </row>
        <row r="20">
          <cell r="A20">
            <v>1992</v>
          </cell>
          <cell r="B20">
            <v>3.5</v>
          </cell>
        </row>
        <row r="21">
          <cell r="A21">
            <v>1993</v>
          </cell>
          <cell r="B21">
            <v>3.17</v>
          </cell>
        </row>
        <row r="22">
          <cell r="A22">
            <v>1994</v>
          </cell>
          <cell r="B22">
            <v>2.37</v>
          </cell>
        </row>
        <row r="23">
          <cell r="A23">
            <v>1995</v>
          </cell>
          <cell r="B23">
            <v>0.28999999999999998</v>
          </cell>
        </row>
        <row r="24">
          <cell r="A24">
            <v>1996</v>
          </cell>
          <cell r="B24">
            <v>0.14000000000000001</v>
          </cell>
        </row>
        <row r="25">
          <cell r="A25">
            <v>1997</v>
          </cell>
          <cell r="B25">
            <v>0.09</v>
          </cell>
        </row>
        <row r="26">
          <cell r="A26">
            <v>1998</v>
          </cell>
          <cell r="B26">
            <v>0.09</v>
          </cell>
        </row>
        <row r="27">
          <cell r="A27">
            <v>1999</v>
          </cell>
          <cell r="B27">
            <v>0.21</v>
          </cell>
        </row>
        <row r="28">
          <cell r="A28">
            <v>2000</v>
          </cell>
          <cell r="B28">
            <v>0.08</v>
          </cell>
        </row>
        <row r="29">
          <cell r="A29">
            <v>2001</v>
          </cell>
          <cell r="B29">
            <v>0.04</v>
          </cell>
        </row>
        <row r="30">
          <cell r="A30">
            <v>2002</v>
          </cell>
          <cell r="B30">
            <v>7.0000000000000007E-2</v>
          </cell>
        </row>
        <row r="31">
          <cell r="A31">
            <v>2003</v>
          </cell>
          <cell r="B31">
            <v>0.06</v>
          </cell>
        </row>
        <row r="32">
          <cell r="A32">
            <v>2004</v>
          </cell>
          <cell r="B32">
            <v>0.1</v>
          </cell>
        </row>
        <row r="33">
          <cell r="A33">
            <v>2005</v>
          </cell>
          <cell r="B33">
            <v>0.19</v>
          </cell>
        </row>
        <row r="34">
          <cell r="A34">
            <v>2006</v>
          </cell>
          <cell r="B34">
            <v>0.57999999999999996</v>
          </cell>
        </row>
        <row r="35">
          <cell r="A35">
            <v>2007</v>
          </cell>
          <cell r="B35">
            <v>0.8</v>
          </cell>
        </row>
        <row r="36">
          <cell r="A36">
            <v>2008</v>
          </cell>
          <cell r="B36">
            <v>0.7</v>
          </cell>
        </row>
        <row r="37">
          <cell r="A37">
            <v>2009</v>
          </cell>
          <cell r="B37">
            <v>0.8</v>
          </cell>
        </row>
        <row r="38">
          <cell r="A38">
            <v>2010</v>
          </cell>
          <cell r="B38">
            <v>0.9</v>
          </cell>
        </row>
        <row r="39">
          <cell r="A39">
            <v>2011</v>
          </cell>
          <cell r="B39">
            <v>0.9</v>
          </cell>
        </row>
        <row r="40">
          <cell r="A40">
            <v>2012</v>
          </cell>
          <cell r="B40">
            <v>0.9</v>
          </cell>
        </row>
        <row r="41">
          <cell r="A41">
            <v>2013</v>
          </cell>
          <cell r="B41">
            <v>0.8</v>
          </cell>
        </row>
        <row r="42">
          <cell r="A42">
            <v>2014</v>
          </cell>
          <cell r="B42">
            <v>1.5</v>
          </cell>
        </row>
        <row r="43">
          <cell r="A43">
            <v>2015</v>
          </cell>
          <cell r="B43">
            <v>1.4</v>
          </cell>
        </row>
        <row r="44">
          <cell r="A44">
            <v>2016</v>
          </cell>
          <cell r="B44">
            <v>1.7</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ve births to sample mothers"/>
      <sheetName val="Still births to sample mothers"/>
      <sheetName val="Live births missing birthweight"/>
      <sheetName val="Live&amp;Still births missing bwgt"/>
      <sheetName val="ASR 1971-2015 (10-yr bands)"/>
      <sheetName val="ASR - 10-yr bands"/>
      <sheetName val="ASR 1971-2015 (5-yr bands)"/>
      <sheetName val="ASR - 5-yr bands"/>
    </sheetNames>
    <sheetDataSet>
      <sheetData sheetId="0"/>
      <sheetData sheetId="1"/>
      <sheetData sheetId="2">
        <row r="11">
          <cell r="B11">
            <v>42.42</v>
          </cell>
        </row>
        <row r="12">
          <cell r="B12">
            <v>38.08</v>
          </cell>
        </row>
        <row r="13">
          <cell r="B13">
            <v>35.03</v>
          </cell>
        </row>
        <row r="14">
          <cell r="B14">
            <v>14.29</v>
          </cell>
        </row>
        <row r="15">
          <cell r="B15">
            <v>5.49</v>
          </cell>
        </row>
        <row r="16">
          <cell r="B16">
            <v>4.8899999999999997</v>
          </cell>
        </row>
        <row r="17">
          <cell r="B17">
            <v>1.39</v>
          </cell>
        </row>
        <row r="18">
          <cell r="B18">
            <v>1.05</v>
          </cell>
        </row>
        <row r="19">
          <cell r="B19">
            <v>1.0900000000000001</v>
          </cell>
        </row>
        <row r="20">
          <cell r="B20">
            <v>1.1000000000000001</v>
          </cell>
        </row>
        <row r="21">
          <cell r="B21">
            <v>0.94</v>
          </cell>
        </row>
        <row r="22">
          <cell r="B22">
            <v>1.34</v>
          </cell>
        </row>
        <row r="23">
          <cell r="B23">
            <v>4.4000000000000004</v>
          </cell>
        </row>
        <row r="24">
          <cell r="B24">
            <v>4.5599999999999996</v>
          </cell>
        </row>
        <row r="25">
          <cell r="B25">
            <v>3.54</v>
          </cell>
        </row>
        <row r="26">
          <cell r="B26">
            <v>3.5</v>
          </cell>
        </row>
        <row r="27">
          <cell r="B27">
            <v>3.17</v>
          </cell>
        </row>
        <row r="28">
          <cell r="B28">
            <v>2.37</v>
          </cell>
        </row>
        <row r="29">
          <cell r="B29">
            <v>0.28999999999999998</v>
          </cell>
        </row>
        <row r="30">
          <cell r="B30">
            <v>0.14000000000000001</v>
          </cell>
        </row>
        <row r="31">
          <cell r="B31">
            <v>0.09</v>
          </cell>
        </row>
        <row r="32">
          <cell r="B32">
            <v>0.09</v>
          </cell>
        </row>
        <row r="33">
          <cell r="B33">
            <v>0.21</v>
          </cell>
        </row>
        <row r="34">
          <cell r="B34">
            <v>0.08</v>
          </cell>
        </row>
        <row r="35">
          <cell r="B35">
            <v>0.04</v>
          </cell>
        </row>
        <row r="36">
          <cell r="B36">
            <v>7.0000000000000007E-2</v>
          </cell>
        </row>
        <row r="37">
          <cell r="B37">
            <v>0.06</v>
          </cell>
        </row>
        <row r="38">
          <cell r="B38">
            <v>0.1</v>
          </cell>
        </row>
        <row r="39">
          <cell r="B39">
            <v>0.19</v>
          </cell>
        </row>
        <row r="40">
          <cell r="B40">
            <v>0.57999999999999996</v>
          </cell>
        </row>
        <row r="41">
          <cell r="B41">
            <v>0.8</v>
          </cell>
        </row>
        <row r="42">
          <cell r="B42">
            <v>0.7</v>
          </cell>
        </row>
        <row r="43">
          <cell r="B43">
            <v>0.8</v>
          </cell>
        </row>
        <row r="44">
          <cell r="B44">
            <v>0.9</v>
          </cell>
        </row>
        <row r="45">
          <cell r="B45">
            <v>0.9</v>
          </cell>
        </row>
        <row r="46">
          <cell r="B46">
            <v>0.9</v>
          </cell>
        </row>
        <row r="47">
          <cell r="B47">
            <v>0.8</v>
          </cell>
        </row>
        <row r="48">
          <cell r="B48">
            <v>1.5</v>
          </cell>
        </row>
        <row r="49">
          <cell r="B49">
            <v>1.4</v>
          </cell>
        </row>
        <row r="50">
          <cell r="B50">
            <v>1.7</v>
          </cell>
        </row>
      </sheetData>
      <sheetData sheetId="3"/>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tabSelected="1" zoomScaleNormal="100" workbookViewId="0">
      <selection activeCell="C1" sqref="C1"/>
    </sheetView>
  </sheetViews>
  <sheetFormatPr defaultColWidth="17.28515625" defaultRowHeight="12.75" x14ac:dyDescent="0.2"/>
  <cols>
    <col min="1" max="1" width="15.42578125" style="3" customWidth="1"/>
    <col min="2" max="2" width="21" style="3" customWidth="1"/>
    <col min="3" max="3" width="17.28515625" style="3" customWidth="1"/>
    <col min="4" max="4" width="8.42578125" style="3" customWidth="1"/>
    <col min="5" max="9" width="17.28515625" style="3" customWidth="1"/>
    <col min="10" max="10" width="8.5703125" style="3" customWidth="1"/>
    <col min="11" max="16384" width="17.28515625" style="3"/>
  </cols>
  <sheetData>
    <row r="1" spans="1:5" x14ac:dyDescent="0.2">
      <c r="A1" s="4" t="s">
        <v>112</v>
      </c>
    </row>
    <row r="3" spans="1:5" x14ac:dyDescent="0.2">
      <c r="A3" s="4" t="s">
        <v>75</v>
      </c>
    </row>
    <row r="5" spans="1:5" x14ac:dyDescent="0.2">
      <c r="A5" s="18" t="s">
        <v>54</v>
      </c>
      <c r="B5" s="18" t="s">
        <v>74</v>
      </c>
      <c r="C5" s="53"/>
      <c r="E5" s="4"/>
    </row>
    <row r="6" spans="1:5" x14ac:dyDescent="0.2">
      <c r="A6" s="19">
        <v>1971</v>
      </c>
      <c r="B6" s="20">
        <v>5152</v>
      </c>
      <c r="C6" s="54"/>
    </row>
    <row r="7" spans="1:5" x14ac:dyDescent="0.2">
      <c r="A7" s="19">
        <v>1972</v>
      </c>
      <c r="B7" s="20">
        <v>7414</v>
      </c>
      <c r="C7" s="54"/>
    </row>
    <row r="8" spans="1:5" x14ac:dyDescent="0.2">
      <c r="A8" s="19">
        <v>1973</v>
      </c>
      <c r="B8" s="20">
        <v>6914</v>
      </c>
      <c r="C8" s="54"/>
    </row>
    <row r="9" spans="1:5" x14ac:dyDescent="0.2">
      <c r="A9" s="19">
        <v>1974</v>
      </c>
      <c r="B9" s="20">
        <v>6461</v>
      </c>
      <c r="C9" s="54"/>
    </row>
    <row r="10" spans="1:5" x14ac:dyDescent="0.2">
      <c r="A10" s="19">
        <v>1975</v>
      </c>
      <c r="B10" s="20">
        <v>6039</v>
      </c>
      <c r="C10" s="54"/>
    </row>
    <row r="11" spans="1:5" x14ac:dyDescent="0.2">
      <c r="A11" s="19">
        <v>1976</v>
      </c>
      <c r="B11" s="20">
        <v>5950</v>
      </c>
      <c r="C11" s="54"/>
    </row>
    <row r="12" spans="1:5" x14ac:dyDescent="0.2">
      <c r="A12" s="19">
        <v>1977</v>
      </c>
      <c r="B12" s="20">
        <v>5945</v>
      </c>
      <c r="C12" s="54"/>
    </row>
    <row r="13" spans="1:5" x14ac:dyDescent="0.2">
      <c r="A13" s="19">
        <v>1978</v>
      </c>
      <c r="B13" s="20">
        <v>6146</v>
      </c>
      <c r="C13" s="54"/>
    </row>
    <row r="14" spans="1:5" x14ac:dyDescent="0.2">
      <c r="A14" s="19">
        <v>1979</v>
      </c>
      <c r="B14" s="20">
        <v>6509</v>
      </c>
      <c r="C14" s="54"/>
    </row>
    <row r="15" spans="1:5" x14ac:dyDescent="0.2">
      <c r="A15" s="19">
        <v>1980</v>
      </c>
      <c r="B15" s="20">
        <v>6524</v>
      </c>
      <c r="C15" s="54"/>
    </row>
    <row r="16" spans="1:5" x14ac:dyDescent="0.2">
      <c r="A16" s="19">
        <v>1981</v>
      </c>
      <c r="B16" s="20">
        <v>6494</v>
      </c>
      <c r="C16" s="54"/>
    </row>
    <row r="17" spans="1:3" x14ac:dyDescent="0.2">
      <c r="A17" s="19">
        <v>1982</v>
      </c>
      <c r="B17" s="20">
        <v>6419</v>
      </c>
      <c r="C17" s="54"/>
    </row>
    <row r="18" spans="1:3" x14ac:dyDescent="0.2">
      <c r="A18" s="19">
        <v>1983</v>
      </c>
      <c r="B18" s="20">
        <v>6634</v>
      </c>
      <c r="C18" s="54"/>
    </row>
    <row r="19" spans="1:3" x14ac:dyDescent="0.2">
      <c r="A19" s="19">
        <v>1984</v>
      </c>
      <c r="B19" s="20">
        <v>6761</v>
      </c>
      <c r="C19" s="54"/>
    </row>
    <row r="20" spans="1:3" x14ac:dyDescent="0.2">
      <c r="A20" s="19">
        <v>1985</v>
      </c>
      <c r="B20" s="20">
        <v>6808</v>
      </c>
      <c r="C20" s="54"/>
    </row>
    <row r="21" spans="1:3" x14ac:dyDescent="0.2">
      <c r="A21" s="19">
        <v>1986</v>
      </c>
      <c r="B21" s="20">
        <v>6734</v>
      </c>
      <c r="C21" s="54"/>
    </row>
    <row r="22" spans="1:3" x14ac:dyDescent="0.2">
      <c r="A22" s="19">
        <v>1987</v>
      </c>
      <c r="B22" s="20">
        <v>6818</v>
      </c>
      <c r="C22" s="54"/>
    </row>
    <row r="23" spans="1:3" x14ac:dyDescent="0.2">
      <c r="A23" s="19">
        <v>1988</v>
      </c>
      <c r="B23" s="20">
        <v>7076</v>
      </c>
      <c r="C23" s="54"/>
    </row>
    <row r="24" spans="1:3" x14ac:dyDescent="0.2">
      <c r="A24" s="19">
        <v>1989</v>
      </c>
      <c r="B24" s="20">
        <v>7116</v>
      </c>
      <c r="C24" s="54"/>
    </row>
    <row r="25" spans="1:3" x14ac:dyDescent="0.2">
      <c r="A25" s="19">
        <v>1990</v>
      </c>
      <c r="B25" s="20">
        <v>7259</v>
      </c>
      <c r="C25" s="54"/>
    </row>
    <row r="26" spans="1:3" x14ac:dyDescent="0.2">
      <c r="A26" s="19">
        <v>1991</v>
      </c>
      <c r="B26" s="20">
        <v>7348</v>
      </c>
      <c r="C26" s="54"/>
    </row>
    <row r="27" spans="1:3" x14ac:dyDescent="0.2">
      <c r="A27" s="19">
        <v>1992</v>
      </c>
      <c r="B27" s="20">
        <v>7562</v>
      </c>
      <c r="C27" s="54"/>
    </row>
    <row r="28" spans="1:3" x14ac:dyDescent="0.2">
      <c r="A28" s="19">
        <v>1993</v>
      </c>
      <c r="B28" s="20">
        <v>7214</v>
      </c>
      <c r="C28" s="54"/>
    </row>
    <row r="29" spans="1:3" x14ac:dyDescent="0.2">
      <c r="A29" s="19">
        <v>1994</v>
      </c>
      <c r="B29" s="20">
        <v>7040</v>
      </c>
      <c r="C29" s="54"/>
    </row>
    <row r="30" spans="1:3" x14ac:dyDescent="0.2">
      <c r="A30" s="19">
        <v>1995</v>
      </c>
      <c r="B30" s="20">
        <v>6944</v>
      </c>
      <c r="C30" s="54"/>
    </row>
    <row r="31" spans="1:3" x14ac:dyDescent="0.2">
      <c r="A31" s="19">
        <v>1996</v>
      </c>
      <c r="B31" s="20">
        <v>7223</v>
      </c>
      <c r="C31" s="54"/>
    </row>
    <row r="32" spans="1:3" x14ac:dyDescent="0.2">
      <c r="A32" s="19">
        <v>1997</v>
      </c>
      <c r="B32" s="20">
        <v>6947</v>
      </c>
      <c r="C32" s="54"/>
    </row>
    <row r="33" spans="1:5" x14ac:dyDescent="0.2">
      <c r="A33" s="19">
        <v>1998</v>
      </c>
      <c r="B33" s="20">
        <v>6792</v>
      </c>
      <c r="C33" s="54"/>
    </row>
    <row r="34" spans="1:5" x14ac:dyDescent="0.2">
      <c r="A34" s="19">
        <v>1999</v>
      </c>
      <c r="B34" s="20">
        <v>6804</v>
      </c>
      <c r="C34" s="54"/>
    </row>
    <row r="35" spans="1:5" x14ac:dyDescent="0.2">
      <c r="A35" s="19">
        <v>2000</v>
      </c>
      <c r="B35" s="20">
        <v>6442</v>
      </c>
      <c r="C35" s="54"/>
    </row>
    <row r="36" spans="1:5" x14ac:dyDescent="0.2">
      <c r="A36" s="19">
        <v>2001</v>
      </c>
      <c r="B36" s="20">
        <v>6751</v>
      </c>
      <c r="C36" s="54"/>
    </row>
    <row r="37" spans="1:5" x14ac:dyDescent="0.2">
      <c r="A37" s="19">
        <v>2002</v>
      </c>
      <c r="B37" s="20">
        <v>6679</v>
      </c>
      <c r="C37" s="54"/>
    </row>
    <row r="38" spans="1:5" x14ac:dyDescent="0.2">
      <c r="A38" s="19">
        <v>2003</v>
      </c>
      <c r="B38" s="20">
        <v>6932</v>
      </c>
      <c r="C38" s="54"/>
    </row>
    <row r="39" spans="1:5" x14ac:dyDescent="0.2">
      <c r="A39" s="19">
        <v>2004</v>
      </c>
      <c r="B39" s="20">
        <v>7246</v>
      </c>
      <c r="C39" s="54"/>
    </row>
    <row r="40" spans="1:5" x14ac:dyDescent="0.2">
      <c r="A40" s="19">
        <v>2005</v>
      </c>
      <c r="B40" s="20">
        <v>7189</v>
      </c>
      <c r="C40" s="54"/>
    </row>
    <row r="41" spans="1:5" x14ac:dyDescent="0.2">
      <c r="A41" s="19">
        <v>2006</v>
      </c>
      <c r="B41" s="20">
        <v>7569</v>
      </c>
      <c r="C41" s="54"/>
      <c r="E41" s="7"/>
    </row>
    <row r="42" spans="1:5" x14ac:dyDescent="0.2">
      <c r="A42" s="19">
        <v>2007</v>
      </c>
      <c r="B42" s="20">
        <v>7927</v>
      </c>
      <c r="C42" s="54"/>
      <c r="E42" s="7"/>
    </row>
    <row r="43" spans="1:5" x14ac:dyDescent="0.2">
      <c r="A43" s="19">
        <v>2008</v>
      </c>
      <c r="B43" s="20">
        <v>7984</v>
      </c>
      <c r="C43" s="54"/>
      <c r="E43" s="7"/>
    </row>
    <row r="44" spans="1:5" x14ac:dyDescent="0.2">
      <c r="A44" s="19">
        <v>2009</v>
      </c>
      <c r="B44" s="20">
        <v>7857</v>
      </c>
      <c r="C44" s="54"/>
      <c r="E44" s="7"/>
    </row>
    <row r="45" spans="1:5" x14ac:dyDescent="0.2">
      <c r="A45" s="19">
        <v>2010</v>
      </c>
      <c r="B45" s="20">
        <v>8231</v>
      </c>
      <c r="C45" s="54"/>
      <c r="E45" s="7"/>
    </row>
    <row r="46" spans="1:5" x14ac:dyDescent="0.2">
      <c r="A46" s="19">
        <v>2011</v>
      </c>
      <c r="B46" s="20">
        <v>8118</v>
      </c>
      <c r="C46" s="54"/>
      <c r="E46" s="7"/>
    </row>
    <row r="47" spans="1:5" x14ac:dyDescent="0.2">
      <c r="A47" s="19">
        <v>2012</v>
      </c>
      <c r="B47" s="20">
        <v>8229</v>
      </c>
      <c r="C47" s="54"/>
      <c r="E47" s="7"/>
    </row>
    <row r="48" spans="1:5" x14ac:dyDescent="0.2">
      <c r="A48" s="19">
        <v>2013</v>
      </c>
      <c r="B48" s="21">
        <v>7783</v>
      </c>
      <c r="C48" s="54"/>
      <c r="E48" s="7"/>
    </row>
    <row r="49" spans="1:5" x14ac:dyDescent="0.2">
      <c r="A49" s="22">
        <v>2014</v>
      </c>
      <c r="B49" s="23">
        <v>7788</v>
      </c>
      <c r="C49" s="54"/>
      <c r="E49" s="7"/>
    </row>
    <row r="50" spans="1:5" x14ac:dyDescent="0.2">
      <c r="A50" s="22">
        <v>2015</v>
      </c>
      <c r="B50" s="23">
        <v>7761</v>
      </c>
      <c r="C50" s="54"/>
      <c r="E50" s="7"/>
    </row>
    <row r="51" spans="1:5" x14ac:dyDescent="0.2">
      <c r="A51" s="22">
        <v>2016</v>
      </c>
      <c r="B51" s="23">
        <v>7978</v>
      </c>
      <c r="C51" s="54"/>
      <c r="E51" s="7"/>
    </row>
    <row r="52" spans="1:5" x14ac:dyDescent="0.2">
      <c r="A52" s="24" t="s">
        <v>73</v>
      </c>
      <c r="B52" s="25">
        <f>SUM(B6:B51)</f>
        <v>323511</v>
      </c>
      <c r="C52" s="55"/>
    </row>
    <row r="53" spans="1:5" ht="24" customHeight="1" x14ac:dyDescent="0.2">
      <c r="A53" s="87" t="s">
        <v>110</v>
      </c>
      <c r="B53" s="87"/>
      <c r="C53" s="88"/>
    </row>
    <row r="54" spans="1:5" x14ac:dyDescent="0.2">
      <c r="B54" s="7"/>
    </row>
    <row r="55" spans="1:5" x14ac:dyDescent="0.2">
      <c r="A55" s="4" t="s">
        <v>76</v>
      </c>
    </row>
    <row r="56" spans="1:5" ht="38.25" customHeight="1" x14ac:dyDescent="0.2">
      <c r="A56" s="89" t="s">
        <v>88</v>
      </c>
      <c r="B56" s="89"/>
      <c r="C56" s="89"/>
    </row>
  </sheetData>
  <mergeCells count="2">
    <mergeCell ref="A53:C53"/>
    <mergeCell ref="A56:C56"/>
  </mergeCells>
  <pageMargins left="0.74803149606299213" right="0.74803149606299213" top="0.98425196850393704" bottom="0.98425196850393704" header="0.51181102362204722" footer="0.51181102362204722"/>
  <pageSetup paperSize="9" scale="6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workbookViewId="0">
      <selection activeCell="C1" sqref="C1"/>
    </sheetView>
  </sheetViews>
  <sheetFormatPr defaultRowHeight="12.75" x14ac:dyDescent="0.2"/>
  <cols>
    <col min="1" max="2" width="14.7109375" style="28" customWidth="1"/>
    <col min="3" max="3" width="28.5703125" customWidth="1"/>
  </cols>
  <sheetData>
    <row r="1" spans="1:3" x14ac:dyDescent="0.2">
      <c r="A1" s="86" t="s">
        <v>112</v>
      </c>
    </row>
    <row r="3" spans="1:3" x14ac:dyDescent="0.2">
      <c r="A3" s="90" t="s">
        <v>77</v>
      </c>
      <c r="B3" s="90"/>
      <c r="C3" s="90"/>
    </row>
    <row r="4" spans="1:3" x14ac:dyDescent="0.2">
      <c r="A4" s="26"/>
      <c r="B4" s="26"/>
    </row>
    <row r="5" spans="1:3" x14ac:dyDescent="0.2">
      <c r="A5" s="18" t="s">
        <v>0</v>
      </c>
      <c r="B5" s="18" t="s">
        <v>78</v>
      </c>
    </row>
    <row r="6" spans="1:3" x14ac:dyDescent="0.2">
      <c r="A6" s="23">
        <v>1971</v>
      </c>
      <c r="B6" s="23">
        <v>48</v>
      </c>
    </row>
    <row r="7" spans="1:3" x14ac:dyDescent="0.2">
      <c r="A7" s="23">
        <v>1972</v>
      </c>
      <c r="B7" s="23">
        <v>66</v>
      </c>
    </row>
    <row r="8" spans="1:3" x14ac:dyDescent="0.2">
      <c r="A8" s="23">
        <v>1973</v>
      </c>
      <c r="B8" s="23">
        <v>71</v>
      </c>
    </row>
    <row r="9" spans="1:3" x14ac:dyDescent="0.2">
      <c r="A9" s="23">
        <v>1974</v>
      </c>
      <c r="B9" s="23">
        <v>61</v>
      </c>
    </row>
    <row r="10" spans="1:3" x14ac:dyDescent="0.2">
      <c r="A10" s="23">
        <v>1975</v>
      </c>
      <c r="B10" s="23">
        <v>58</v>
      </c>
    </row>
    <row r="11" spans="1:3" x14ac:dyDescent="0.2">
      <c r="A11" s="23">
        <v>1976</v>
      </c>
      <c r="B11" s="23">
        <v>46</v>
      </c>
    </row>
    <row r="12" spans="1:3" x14ac:dyDescent="0.2">
      <c r="A12" s="23">
        <v>1977</v>
      </c>
      <c r="B12" s="23">
        <v>59</v>
      </c>
    </row>
    <row r="13" spans="1:3" x14ac:dyDescent="0.2">
      <c r="A13" s="23">
        <v>1978</v>
      </c>
      <c r="B13" s="23">
        <v>66</v>
      </c>
    </row>
    <row r="14" spans="1:3" x14ac:dyDescent="0.2">
      <c r="A14" s="23">
        <v>1979</v>
      </c>
      <c r="B14" s="23">
        <v>42</v>
      </c>
    </row>
    <row r="15" spans="1:3" x14ac:dyDescent="0.2">
      <c r="A15" s="23">
        <v>1980</v>
      </c>
      <c r="B15" s="23">
        <v>44</v>
      </c>
    </row>
    <row r="16" spans="1:3" x14ac:dyDescent="0.2">
      <c r="A16" s="23">
        <v>1981</v>
      </c>
      <c r="B16" s="23">
        <v>51</v>
      </c>
    </row>
    <row r="17" spans="1:2" x14ac:dyDescent="0.2">
      <c r="A17" s="23">
        <v>1982</v>
      </c>
      <c r="B17" s="23">
        <v>39</v>
      </c>
    </row>
    <row r="18" spans="1:2" x14ac:dyDescent="0.2">
      <c r="A18" s="23">
        <v>1983</v>
      </c>
      <c r="B18" s="23">
        <v>42</v>
      </c>
    </row>
    <row r="19" spans="1:2" x14ac:dyDescent="0.2">
      <c r="A19" s="23">
        <v>1984</v>
      </c>
      <c r="B19" s="23">
        <v>36</v>
      </c>
    </row>
    <row r="20" spans="1:2" x14ac:dyDescent="0.2">
      <c r="A20" s="23">
        <v>1985</v>
      </c>
      <c r="B20" s="23">
        <v>32</v>
      </c>
    </row>
    <row r="21" spans="1:2" x14ac:dyDescent="0.2">
      <c r="A21" s="23">
        <v>1986</v>
      </c>
      <c r="B21" s="23">
        <v>42</v>
      </c>
    </row>
    <row r="22" spans="1:2" x14ac:dyDescent="0.2">
      <c r="A22" s="23">
        <v>1987</v>
      </c>
      <c r="B22" s="23">
        <v>34</v>
      </c>
    </row>
    <row r="23" spans="1:2" x14ac:dyDescent="0.2">
      <c r="A23" s="23">
        <v>1988</v>
      </c>
      <c r="B23" s="23">
        <v>27</v>
      </c>
    </row>
    <row r="24" spans="1:2" x14ac:dyDescent="0.2">
      <c r="A24" s="23">
        <v>1989</v>
      </c>
      <c r="B24" s="23">
        <v>27</v>
      </c>
    </row>
    <row r="25" spans="1:2" x14ac:dyDescent="0.2">
      <c r="A25" s="23">
        <v>1990</v>
      </c>
      <c r="B25" s="23">
        <v>30</v>
      </c>
    </row>
    <row r="26" spans="1:2" x14ac:dyDescent="0.2">
      <c r="A26" s="23">
        <v>1991</v>
      </c>
      <c r="B26" s="23">
        <v>31</v>
      </c>
    </row>
    <row r="27" spans="1:2" x14ac:dyDescent="0.2">
      <c r="A27" s="23">
        <v>1992</v>
      </c>
      <c r="B27" s="23">
        <v>35</v>
      </c>
    </row>
    <row r="28" spans="1:2" x14ac:dyDescent="0.2">
      <c r="A28" s="23">
        <v>1993</v>
      </c>
      <c r="B28" s="23">
        <v>46</v>
      </c>
    </row>
    <row r="29" spans="1:2" x14ac:dyDescent="0.2">
      <c r="A29" s="23">
        <v>1994</v>
      </c>
      <c r="B29" s="23">
        <v>34</v>
      </c>
    </row>
    <row r="30" spans="1:2" x14ac:dyDescent="0.2">
      <c r="A30" s="23">
        <v>1995</v>
      </c>
      <c r="B30" s="23">
        <v>33</v>
      </c>
    </row>
    <row r="31" spans="1:2" x14ac:dyDescent="0.2">
      <c r="A31" s="23">
        <v>1996</v>
      </c>
      <c r="B31" s="23">
        <v>43</v>
      </c>
    </row>
    <row r="32" spans="1:2" x14ac:dyDescent="0.2">
      <c r="A32" s="23">
        <v>1997</v>
      </c>
      <c r="B32" s="23">
        <v>37</v>
      </c>
    </row>
    <row r="33" spans="1:2" x14ac:dyDescent="0.2">
      <c r="A33" s="23">
        <v>1998</v>
      </c>
      <c r="B33" s="23">
        <v>31</v>
      </c>
    </row>
    <row r="34" spans="1:2" x14ac:dyDescent="0.2">
      <c r="A34" s="23">
        <v>1999</v>
      </c>
      <c r="B34" s="23">
        <v>38</v>
      </c>
    </row>
    <row r="35" spans="1:2" x14ac:dyDescent="0.2">
      <c r="A35" s="23">
        <v>2000</v>
      </c>
      <c r="B35" s="23">
        <v>34</v>
      </c>
    </row>
    <row r="36" spans="1:2" x14ac:dyDescent="0.2">
      <c r="A36" s="23">
        <v>2001</v>
      </c>
      <c r="B36" s="23">
        <v>27</v>
      </c>
    </row>
    <row r="37" spans="1:2" x14ac:dyDescent="0.2">
      <c r="A37" s="23">
        <v>2002</v>
      </c>
      <c r="B37" s="23">
        <v>44</v>
      </c>
    </row>
    <row r="38" spans="1:2" x14ac:dyDescent="0.2">
      <c r="A38" s="23">
        <v>2003</v>
      </c>
      <c r="B38" s="23">
        <v>42</v>
      </c>
    </row>
    <row r="39" spans="1:2" x14ac:dyDescent="0.2">
      <c r="A39" s="23">
        <v>2004</v>
      </c>
      <c r="B39" s="23">
        <v>26</v>
      </c>
    </row>
    <row r="40" spans="1:2" x14ac:dyDescent="0.2">
      <c r="A40" s="23">
        <v>2005</v>
      </c>
      <c r="B40" s="23">
        <v>28</v>
      </c>
    </row>
    <row r="41" spans="1:2" x14ac:dyDescent="0.2">
      <c r="A41" s="23">
        <v>2006</v>
      </c>
      <c r="B41" s="23">
        <v>43</v>
      </c>
    </row>
    <row r="42" spans="1:2" x14ac:dyDescent="0.2">
      <c r="A42" s="23">
        <v>2007</v>
      </c>
      <c r="B42" s="23">
        <v>47</v>
      </c>
    </row>
    <row r="43" spans="1:2" x14ac:dyDescent="0.2">
      <c r="A43" s="23">
        <v>2008</v>
      </c>
      <c r="B43" s="23">
        <v>27</v>
      </c>
    </row>
    <row r="44" spans="1:2" x14ac:dyDescent="0.2">
      <c r="A44" s="23">
        <v>2009</v>
      </c>
      <c r="B44" s="23">
        <v>47</v>
      </c>
    </row>
    <row r="45" spans="1:2" x14ac:dyDescent="0.2">
      <c r="A45" s="23">
        <v>2010</v>
      </c>
      <c r="B45" s="23">
        <v>38</v>
      </c>
    </row>
    <row r="46" spans="1:2" x14ac:dyDescent="0.2">
      <c r="A46" s="23">
        <v>2011</v>
      </c>
      <c r="B46" s="23">
        <v>45</v>
      </c>
    </row>
    <row r="47" spans="1:2" x14ac:dyDescent="0.2">
      <c r="A47" s="23">
        <v>2012</v>
      </c>
      <c r="B47" s="23">
        <v>32</v>
      </c>
    </row>
    <row r="48" spans="1:2" x14ac:dyDescent="0.2">
      <c r="A48" s="23">
        <v>2013</v>
      </c>
      <c r="B48" s="23">
        <v>28</v>
      </c>
    </row>
    <row r="49" spans="1:2" x14ac:dyDescent="0.2">
      <c r="A49" s="23">
        <v>2014</v>
      </c>
      <c r="B49" s="23">
        <v>34</v>
      </c>
    </row>
    <row r="50" spans="1:2" x14ac:dyDescent="0.2">
      <c r="A50" s="23">
        <v>2015</v>
      </c>
      <c r="B50" s="23">
        <v>22</v>
      </c>
    </row>
    <row r="51" spans="1:2" x14ac:dyDescent="0.2">
      <c r="A51" s="23">
        <v>2016</v>
      </c>
      <c r="B51" s="23">
        <v>32</v>
      </c>
    </row>
    <row r="52" spans="1:2" x14ac:dyDescent="0.2">
      <c r="A52" s="18" t="s">
        <v>73</v>
      </c>
      <c r="B52" s="18">
        <f>SUM(B6:B51)</f>
        <v>1845</v>
      </c>
    </row>
    <row r="53" spans="1:2" ht="23.25" customHeight="1" x14ac:dyDescent="0.2">
      <c r="A53" s="91" t="s">
        <v>107</v>
      </c>
      <c r="B53" s="91"/>
    </row>
  </sheetData>
  <mergeCells count="2">
    <mergeCell ref="A3:C3"/>
    <mergeCell ref="A53:B53"/>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workbookViewId="0">
      <selection activeCell="M3" sqref="M3"/>
    </sheetView>
  </sheetViews>
  <sheetFormatPr defaultRowHeight="12.75" x14ac:dyDescent="0.2"/>
  <cols>
    <col min="1" max="1" width="11.85546875" style="3" customWidth="1"/>
    <col min="2" max="2" width="17.85546875" style="3" customWidth="1"/>
    <col min="3" max="3" width="1" style="83" customWidth="1"/>
    <col min="4" max="10" width="11.140625" style="3" customWidth="1"/>
    <col min="11" max="16384" width="9.140625" style="3"/>
  </cols>
  <sheetData>
    <row r="1" spans="1:13" x14ac:dyDescent="0.2">
      <c r="A1" s="4" t="s">
        <v>112</v>
      </c>
    </row>
    <row r="3" spans="1:13" ht="24.75" customHeight="1" x14ac:dyDescent="0.2">
      <c r="A3" s="93" t="s">
        <v>89</v>
      </c>
      <c r="B3" s="93"/>
      <c r="C3" s="93"/>
      <c r="D3" s="93"/>
      <c r="E3" s="93"/>
      <c r="F3" s="93"/>
      <c r="G3" s="93"/>
      <c r="H3" s="93"/>
      <c r="I3" s="93"/>
      <c r="J3" s="93"/>
      <c r="M3" s="3" t="s">
        <v>113</v>
      </c>
    </row>
    <row r="5" spans="1:13" x14ac:dyDescent="0.2">
      <c r="A5" s="92" t="s">
        <v>54</v>
      </c>
      <c r="B5" s="97" t="s">
        <v>104</v>
      </c>
      <c r="C5" s="84"/>
      <c r="D5" s="94" t="s">
        <v>103</v>
      </c>
      <c r="E5" s="95"/>
      <c r="F5" s="95"/>
      <c r="G5" s="95"/>
      <c r="H5" s="95"/>
      <c r="I5" s="95"/>
      <c r="J5" s="96"/>
    </row>
    <row r="6" spans="1:13" x14ac:dyDescent="0.2">
      <c r="A6" s="92"/>
      <c r="B6" s="98"/>
      <c r="C6" s="82"/>
      <c r="D6" s="81" t="s">
        <v>56</v>
      </c>
      <c r="E6" s="81" t="s">
        <v>57</v>
      </c>
      <c r="F6" s="81" t="s">
        <v>58</v>
      </c>
      <c r="G6" s="81" t="s">
        <v>59</v>
      </c>
      <c r="H6" s="81" t="s">
        <v>60</v>
      </c>
      <c r="I6" s="81" t="s">
        <v>61</v>
      </c>
      <c r="J6" s="81" t="s">
        <v>62</v>
      </c>
    </row>
    <row r="7" spans="1:13" x14ac:dyDescent="0.2">
      <c r="A7" s="12">
        <v>1977</v>
      </c>
      <c r="B7" s="13">
        <v>42.42</v>
      </c>
      <c r="C7" s="56"/>
      <c r="D7" s="13">
        <v>0.3</v>
      </c>
      <c r="E7" s="13">
        <v>0.62</v>
      </c>
      <c r="F7" s="13">
        <v>2.81</v>
      </c>
      <c r="G7" s="13">
        <v>11.08</v>
      </c>
      <c r="H7" s="13">
        <v>23.31</v>
      </c>
      <c r="I7" s="13">
        <v>14.86</v>
      </c>
      <c r="J7" s="13">
        <v>4.5999999999999996</v>
      </c>
    </row>
    <row r="8" spans="1:13" x14ac:dyDescent="0.2">
      <c r="A8" s="12">
        <v>1978</v>
      </c>
      <c r="B8" s="13">
        <v>38.08</v>
      </c>
      <c r="C8" s="56"/>
      <c r="D8" s="13">
        <v>0.41</v>
      </c>
      <c r="E8" s="13">
        <v>0.64</v>
      </c>
      <c r="F8" s="13">
        <v>2.61</v>
      </c>
      <c r="G8" s="13">
        <v>11.91</v>
      </c>
      <c r="H8" s="13">
        <v>24.8</v>
      </c>
      <c r="I8" s="13">
        <v>16.39</v>
      </c>
      <c r="J8" s="13">
        <v>5.17</v>
      </c>
    </row>
    <row r="9" spans="1:13" x14ac:dyDescent="0.2">
      <c r="A9" s="12">
        <v>1979</v>
      </c>
      <c r="B9" s="13">
        <v>35.03</v>
      </c>
      <c r="C9" s="56"/>
      <c r="D9" s="13">
        <v>0.32</v>
      </c>
      <c r="E9" s="13">
        <v>0.83</v>
      </c>
      <c r="F9" s="13">
        <v>3.09</v>
      </c>
      <c r="G9" s="13">
        <v>12.37</v>
      </c>
      <c r="H9" s="13">
        <v>25.05</v>
      </c>
      <c r="I9" s="13">
        <v>18.059999999999999</v>
      </c>
      <c r="J9" s="13">
        <v>5.24</v>
      </c>
    </row>
    <row r="10" spans="1:13" x14ac:dyDescent="0.2">
      <c r="A10" s="12">
        <v>1980</v>
      </c>
      <c r="B10" s="13">
        <v>14.29</v>
      </c>
      <c r="C10" s="56"/>
      <c r="D10" s="13">
        <v>0.48</v>
      </c>
      <c r="E10" s="13">
        <v>1.07</v>
      </c>
      <c r="F10" s="13">
        <v>3.94</v>
      </c>
      <c r="G10" s="13">
        <v>16.899999999999999</v>
      </c>
      <c r="H10" s="13">
        <v>34.1</v>
      </c>
      <c r="I10" s="13">
        <v>22.85</v>
      </c>
      <c r="J10" s="13">
        <v>6.37</v>
      </c>
    </row>
    <row r="11" spans="1:13" x14ac:dyDescent="0.2">
      <c r="A11" s="12">
        <v>1981</v>
      </c>
      <c r="B11" s="13">
        <v>5.49</v>
      </c>
      <c r="C11" s="56"/>
      <c r="D11" s="13">
        <v>0.62</v>
      </c>
      <c r="E11" s="13">
        <v>1.17</v>
      </c>
      <c r="F11" s="13">
        <v>3.9</v>
      </c>
      <c r="G11" s="13">
        <v>18.21</v>
      </c>
      <c r="H11" s="13">
        <v>37.130000000000003</v>
      </c>
      <c r="I11" s="13">
        <v>25.27</v>
      </c>
      <c r="J11" s="13">
        <v>8.2100000000000009</v>
      </c>
    </row>
    <row r="12" spans="1:13" x14ac:dyDescent="0.2">
      <c r="A12" s="12">
        <v>1982</v>
      </c>
      <c r="B12" s="13">
        <v>4.8899999999999997</v>
      </c>
      <c r="C12" s="56"/>
      <c r="D12" s="13">
        <v>0.69</v>
      </c>
      <c r="E12" s="13">
        <v>1.0900000000000001</v>
      </c>
      <c r="F12" s="13">
        <v>4.07</v>
      </c>
      <c r="G12" s="13">
        <v>18.03</v>
      </c>
      <c r="H12" s="13">
        <v>37.11</v>
      </c>
      <c r="I12" s="13">
        <v>26.03</v>
      </c>
      <c r="J12" s="13">
        <v>8.09</v>
      </c>
    </row>
    <row r="13" spans="1:13" x14ac:dyDescent="0.2">
      <c r="A13" s="12">
        <v>1983</v>
      </c>
      <c r="B13" s="13">
        <v>1.39</v>
      </c>
      <c r="C13" s="56"/>
      <c r="D13" s="13">
        <v>0.86</v>
      </c>
      <c r="E13" s="13">
        <v>1.1299999999999999</v>
      </c>
      <c r="F13" s="13">
        <v>4.67</v>
      </c>
      <c r="G13" s="13">
        <v>18.829999999999998</v>
      </c>
      <c r="H13" s="13">
        <v>37.39</v>
      </c>
      <c r="I13" s="13">
        <v>27.48</v>
      </c>
      <c r="J13" s="13">
        <v>8.25</v>
      </c>
    </row>
    <row r="14" spans="1:13" x14ac:dyDescent="0.2">
      <c r="A14" s="12">
        <v>1984</v>
      </c>
      <c r="B14" s="13">
        <v>1.05</v>
      </c>
      <c r="C14" s="56"/>
      <c r="D14" s="13">
        <v>0.81</v>
      </c>
      <c r="E14" s="13">
        <v>0.99</v>
      </c>
      <c r="F14" s="13">
        <v>4.37</v>
      </c>
      <c r="G14" s="13">
        <v>17.329999999999998</v>
      </c>
      <c r="H14" s="13">
        <v>38.65</v>
      </c>
      <c r="I14" s="13">
        <v>27.99</v>
      </c>
      <c r="J14" s="13">
        <v>8.8000000000000007</v>
      </c>
    </row>
    <row r="15" spans="1:13" x14ac:dyDescent="0.2">
      <c r="A15" s="12">
        <v>1985</v>
      </c>
      <c r="B15" s="13">
        <v>1.0900000000000001</v>
      </c>
      <c r="C15" s="56"/>
      <c r="D15" s="13">
        <v>0.81</v>
      </c>
      <c r="E15" s="13">
        <v>1.21</v>
      </c>
      <c r="F15" s="13">
        <v>4.2699999999999996</v>
      </c>
      <c r="G15" s="13">
        <v>18.89</v>
      </c>
      <c r="H15" s="13">
        <v>38.729999999999997</v>
      </c>
      <c r="I15" s="13">
        <v>26.18</v>
      </c>
      <c r="J15" s="13">
        <v>8.83</v>
      </c>
    </row>
    <row r="16" spans="1:13" x14ac:dyDescent="0.2">
      <c r="A16" s="12">
        <v>1986</v>
      </c>
      <c r="B16" s="13">
        <v>1.1000000000000001</v>
      </c>
      <c r="C16" s="56"/>
      <c r="D16" s="13">
        <v>0.8</v>
      </c>
      <c r="E16" s="13">
        <v>0.95</v>
      </c>
      <c r="F16" s="13">
        <v>4.37</v>
      </c>
      <c r="G16" s="13">
        <v>17.670000000000002</v>
      </c>
      <c r="H16" s="13">
        <v>38.409999999999997</v>
      </c>
      <c r="I16" s="13">
        <v>27.67</v>
      </c>
      <c r="J16" s="13">
        <v>9.0299999999999994</v>
      </c>
    </row>
    <row r="17" spans="1:10" x14ac:dyDescent="0.2">
      <c r="A17" s="12">
        <v>1987</v>
      </c>
      <c r="B17" s="13">
        <v>0.94</v>
      </c>
      <c r="C17" s="56"/>
      <c r="D17" s="13">
        <v>0.53</v>
      </c>
      <c r="E17" s="13">
        <v>1.23</v>
      </c>
      <c r="F17" s="13">
        <v>4.42</v>
      </c>
      <c r="G17" s="13">
        <v>16.72</v>
      </c>
      <c r="H17" s="13">
        <v>38.5</v>
      </c>
      <c r="I17" s="13">
        <v>28.53</v>
      </c>
      <c r="J17" s="13">
        <v>9.1199999999999992</v>
      </c>
    </row>
    <row r="18" spans="1:10" x14ac:dyDescent="0.2">
      <c r="A18" s="12">
        <v>1988</v>
      </c>
      <c r="B18" s="13">
        <v>1.34</v>
      </c>
      <c r="C18" s="56"/>
      <c r="D18" s="13">
        <v>0.85</v>
      </c>
      <c r="E18" s="13">
        <v>0.98</v>
      </c>
      <c r="F18" s="13">
        <v>4.07</v>
      </c>
      <c r="G18" s="13">
        <v>16.86</v>
      </c>
      <c r="H18" s="13">
        <v>37.78</v>
      </c>
      <c r="I18" s="13">
        <v>28.63</v>
      </c>
      <c r="J18" s="13">
        <v>9.49</v>
      </c>
    </row>
    <row r="19" spans="1:10" x14ac:dyDescent="0.2">
      <c r="A19" s="12">
        <v>1989</v>
      </c>
      <c r="B19" s="13">
        <v>4.4000000000000004</v>
      </c>
      <c r="C19" s="56"/>
      <c r="D19" s="13">
        <v>0.75</v>
      </c>
      <c r="E19" s="13">
        <v>1.29</v>
      </c>
      <c r="F19" s="13">
        <v>4.6900000000000004</v>
      </c>
      <c r="G19" s="13">
        <v>15.49</v>
      </c>
      <c r="H19" s="13">
        <v>35.67</v>
      </c>
      <c r="I19" s="13">
        <v>27.89</v>
      </c>
      <c r="J19" s="13">
        <v>9.81</v>
      </c>
    </row>
    <row r="20" spans="1:10" x14ac:dyDescent="0.2">
      <c r="A20" s="12">
        <v>1990</v>
      </c>
      <c r="B20" s="13">
        <v>4.5599999999999996</v>
      </c>
      <c r="C20" s="56"/>
      <c r="D20" s="13">
        <v>0.81</v>
      </c>
      <c r="E20" s="13">
        <v>1.23</v>
      </c>
      <c r="F20" s="13">
        <v>4.2699999999999996</v>
      </c>
      <c r="G20" s="13">
        <v>16.59</v>
      </c>
      <c r="H20" s="13">
        <v>36.28</v>
      </c>
      <c r="I20" s="13">
        <v>26.72</v>
      </c>
      <c r="J20" s="13">
        <v>9.5500000000000007</v>
      </c>
    </row>
    <row r="21" spans="1:10" x14ac:dyDescent="0.2">
      <c r="A21" s="12">
        <v>1991</v>
      </c>
      <c r="B21" s="13">
        <v>3.54</v>
      </c>
      <c r="C21" s="56"/>
      <c r="D21" s="13">
        <v>0.9</v>
      </c>
      <c r="E21" s="13">
        <v>1.23</v>
      </c>
      <c r="F21" s="13">
        <v>4.25</v>
      </c>
      <c r="G21" s="13">
        <v>16.73</v>
      </c>
      <c r="H21" s="13">
        <v>35.729999999999997</v>
      </c>
      <c r="I21" s="13">
        <v>27.93</v>
      </c>
      <c r="J21" s="13">
        <v>9.69</v>
      </c>
    </row>
    <row r="22" spans="1:10" x14ac:dyDescent="0.2">
      <c r="A22" s="12">
        <v>1992</v>
      </c>
      <c r="B22" s="13">
        <v>3.5</v>
      </c>
      <c r="C22" s="56"/>
      <c r="D22" s="13">
        <v>1.07</v>
      </c>
      <c r="E22" s="13">
        <v>1.22</v>
      </c>
      <c r="F22" s="13">
        <v>3.89</v>
      </c>
      <c r="G22" s="13">
        <v>16.190000000000001</v>
      </c>
      <c r="H22" s="13">
        <v>34.24</v>
      </c>
      <c r="I22" s="13">
        <v>29.73</v>
      </c>
      <c r="J22" s="13">
        <v>10.16</v>
      </c>
    </row>
    <row r="23" spans="1:10" x14ac:dyDescent="0.2">
      <c r="A23" s="12">
        <v>1993</v>
      </c>
      <c r="B23" s="13">
        <v>3.17</v>
      </c>
      <c r="C23" s="56"/>
      <c r="D23" s="13">
        <v>0.98</v>
      </c>
      <c r="E23" s="13">
        <v>1.43</v>
      </c>
      <c r="F23" s="13">
        <v>4.5999999999999996</v>
      </c>
      <c r="G23" s="13">
        <v>16.010000000000002</v>
      </c>
      <c r="H23" s="13">
        <v>34.880000000000003</v>
      </c>
      <c r="I23" s="13">
        <v>28.38</v>
      </c>
      <c r="J23" s="13">
        <v>10.55</v>
      </c>
    </row>
    <row r="24" spans="1:10" x14ac:dyDescent="0.2">
      <c r="A24" s="12">
        <v>1994</v>
      </c>
      <c r="B24" s="13">
        <v>2.37</v>
      </c>
      <c r="C24" s="56"/>
      <c r="D24" s="13">
        <v>1.04</v>
      </c>
      <c r="E24" s="13">
        <v>1.65</v>
      </c>
      <c r="F24" s="13">
        <v>4.7</v>
      </c>
      <c r="G24" s="13">
        <v>16.690000000000001</v>
      </c>
      <c r="H24" s="13">
        <v>35.270000000000003</v>
      </c>
      <c r="I24" s="13">
        <v>28.24</v>
      </c>
      <c r="J24" s="13">
        <v>10.039999999999999</v>
      </c>
    </row>
    <row r="25" spans="1:10" x14ac:dyDescent="0.2">
      <c r="A25" s="12">
        <v>1995</v>
      </c>
      <c r="B25" s="13">
        <v>0.28999999999999998</v>
      </c>
      <c r="C25" s="56"/>
      <c r="D25" s="13">
        <v>1.18</v>
      </c>
      <c r="E25" s="13">
        <v>1.61</v>
      </c>
      <c r="F25" s="13">
        <v>4.5199999999999996</v>
      </c>
      <c r="G25" s="13">
        <v>17.38</v>
      </c>
      <c r="H25" s="13">
        <v>35.71</v>
      </c>
      <c r="I25" s="13">
        <v>29.09</v>
      </c>
      <c r="J25" s="13">
        <v>10.210000000000001</v>
      </c>
    </row>
    <row r="26" spans="1:10" x14ac:dyDescent="0.2">
      <c r="A26" s="12">
        <v>1996</v>
      </c>
      <c r="B26" s="13">
        <v>0.14000000000000001</v>
      </c>
      <c r="C26" s="56"/>
      <c r="D26" s="13">
        <v>0.97</v>
      </c>
      <c r="E26" s="13">
        <v>1.52</v>
      </c>
      <c r="F26" s="13">
        <v>4.79</v>
      </c>
      <c r="G26" s="13">
        <v>16.809999999999999</v>
      </c>
      <c r="H26" s="13">
        <v>36.450000000000003</v>
      </c>
      <c r="I26" s="13">
        <v>28.34</v>
      </c>
      <c r="J26" s="13">
        <v>10.98</v>
      </c>
    </row>
    <row r="27" spans="1:10" x14ac:dyDescent="0.2">
      <c r="A27" s="12">
        <v>1997</v>
      </c>
      <c r="B27" s="13">
        <v>0.09</v>
      </c>
      <c r="C27" s="56"/>
      <c r="D27" s="13">
        <v>1.32</v>
      </c>
      <c r="E27" s="13">
        <v>1.6</v>
      </c>
      <c r="F27" s="13">
        <v>4.74</v>
      </c>
      <c r="G27" s="13">
        <v>17.03</v>
      </c>
      <c r="H27" s="13">
        <v>37.01</v>
      </c>
      <c r="I27" s="13">
        <v>27.36</v>
      </c>
      <c r="J27" s="13">
        <v>10.85</v>
      </c>
    </row>
    <row r="28" spans="1:10" x14ac:dyDescent="0.2">
      <c r="A28" s="12">
        <v>1998</v>
      </c>
      <c r="B28" s="13">
        <v>0.09</v>
      </c>
      <c r="C28" s="56"/>
      <c r="D28" s="13">
        <v>1.44</v>
      </c>
      <c r="E28" s="13">
        <v>1.44</v>
      </c>
      <c r="F28" s="13">
        <v>4.93</v>
      </c>
      <c r="G28" s="13">
        <v>16.670000000000002</v>
      </c>
      <c r="H28" s="13">
        <v>35.299999999999997</v>
      </c>
      <c r="I28" s="13">
        <v>29.4</v>
      </c>
      <c r="J28" s="13">
        <v>10.72</v>
      </c>
    </row>
    <row r="29" spans="1:10" x14ac:dyDescent="0.2">
      <c r="A29" s="12">
        <v>1999</v>
      </c>
      <c r="B29" s="13">
        <v>0.21</v>
      </c>
      <c r="C29" s="56"/>
      <c r="D29" s="13">
        <v>1.0900000000000001</v>
      </c>
      <c r="E29" s="13">
        <v>1.51</v>
      </c>
      <c r="F29" s="13">
        <v>4.7300000000000004</v>
      </c>
      <c r="G29" s="13">
        <v>16.989999999999998</v>
      </c>
      <c r="H29" s="13">
        <v>35.81</v>
      </c>
      <c r="I29" s="13">
        <v>29.33</v>
      </c>
      <c r="J29" s="13">
        <v>10.33</v>
      </c>
    </row>
    <row r="30" spans="1:10" x14ac:dyDescent="0.2">
      <c r="A30" s="12">
        <v>2000</v>
      </c>
      <c r="B30" s="13">
        <v>0.08</v>
      </c>
      <c r="C30" s="56"/>
      <c r="D30" s="13">
        <v>1.3</v>
      </c>
      <c r="E30" s="13">
        <v>1.58</v>
      </c>
      <c r="F30" s="13">
        <v>5.08</v>
      </c>
      <c r="G30" s="13">
        <v>16.77</v>
      </c>
      <c r="H30" s="13">
        <v>35.729999999999997</v>
      </c>
      <c r="I30" s="13">
        <v>29.27</v>
      </c>
      <c r="J30" s="13">
        <v>10.19</v>
      </c>
    </row>
    <row r="31" spans="1:10" x14ac:dyDescent="0.2">
      <c r="A31" s="12">
        <v>2001</v>
      </c>
      <c r="B31" s="13">
        <v>0.04</v>
      </c>
      <c r="C31" s="56"/>
      <c r="D31" s="13">
        <v>1.17</v>
      </c>
      <c r="E31" s="13">
        <v>1.35</v>
      </c>
      <c r="F31" s="13">
        <v>4.59</v>
      </c>
      <c r="G31" s="13">
        <v>17.82</v>
      </c>
      <c r="H31" s="13">
        <v>35.729999999999997</v>
      </c>
      <c r="I31" s="13">
        <v>28.52</v>
      </c>
      <c r="J31" s="13">
        <v>10.77</v>
      </c>
    </row>
    <row r="32" spans="1:10" x14ac:dyDescent="0.2">
      <c r="A32" s="12">
        <v>2002</v>
      </c>
      <c r="B32" s="13">
        <v>7.0000000000000007E-2</v>
      </c>
      <c r="C32" s="56"/>
      <c r="D32" s="13">
        <v>1.05</v>
      </c>
      <c r="E32" s="13">
        <v>1.53</v>
      </c>
      <c r="F32" s="13">
        <v>5.09</v>
      </c>
      <c r="G32" s="13">
        <v>17.399999999999999</v>
      </c>
      <c r="H32" s="13">
        <v>35.96</v>
      </c>
      <c r="I32" s="13">
        <v>27.73</v>
      </c>
      <c r="J32" s="13">
        <v>11.17</v>
      </c>
    </row>
    <row r="33" spans="1:10" x14ac:dyDescent="0.2">
      <c r="A33" s="12">
        <v>2003</v>
      </c>
      <c r="B33" s="13">
        <v>0.06</v>
      </c>
      <c r="C33" s="56"/>
      <c r="D33" s="13">
        <v>1.39</v>
      </c>
      <c r="E33" s="13">
        <v>1.91</v>
      </c>
      <c r="F33" s="13">
        <v>5.1100000000000003</v>
      </c>
      <c r="G33" s="13">
        <v>17.61</v>
      </c>
      <c r="H33" s="13">
        <v>34.81</v>
      </c>
      <c r="I33" s="13">
        <v>28.23</v>
      </c>
      <c r="J33" s="13">
        <v>10.9</v>
      </c>
    </row>
    <row r="34" spans="1:10" x14ac:dyDescent="0.2">
      <c r="A34" s="12">
        <v>2004</v>
      </c>
      <c r="B34" s="13">
        <v>0.1</v>
      </c>
      <c r="C34" s="56"/>
      <c r="D34" s="13">
        <v>1.24</v>
      </c>
      <c r="E34" s="13">
        <v>1.57</v>
      </c>
      <c r="F34" s="13">
        <v>5.4</v>
      </c>
      <c r="G34" s="13">
        <v>17.79</v>
      </c>
      <c r="H34" s="13">
        <v>35.729999999999997</v>
      </c>
      <c r="I34" s="13">
        <v>27.49</v>
      </c>
      <c r="J34" s="13">
        <v>10.67</v>
      </c>
    </row>
    <row r="35" spans="1:10" x14ac:dyDescent="0.2">
      <c r="A35" s="12">
        <v>2005</v>
      </c>
      <c r="B35" s="13">
        <v>0.19</v>
      </c>
      <c r="C35" s="56"/>
      <c r="D35" s="13">
        <v>1.1299999999999999</v>
      </c>
      <c r="E35" s="13">
        <v>1.6</v>
      </c>
      <c r="F35" s="13">
        <v>4.84</v>
      </c>
      <c r="G35" s="13">
        <v>17.45</v>
      </c>
      <c r="H35" s="13">
        <v>35.43</v>
      </c>
      <c r="I35" s="13">
        <v>28.67</v>
      </c>
      <c r="J35" s="13">
        <v>10.68</v>
      </c>
    </row>
    <row r="36" spans="1:10" x14ac:dyDescent="0.2">
      <c r="A36" s="12">
        <v>2006</v>
      </c>
      <c r="B36" s="13">
        <v>0.57999999999999996</v>
      </c>
      <c r="C36" s="56"/>
      <c r="D36" s="13">
        <v>1.1499999999999999</v>
      </c>
      <c r="E36" s="13">
        <v>1.43</v>
      </c>
      <c r="F36" s="13">
        <v>4.8899999999999997</v>
      </c>
      <c r="G36" s="13">
        <v>16.989999999999998</v>
      </c>
      <c r="H36" s="13">
        <v>35.619999999999997</v>
      </c>
      <c r="I36" s="13">
        <v>29.09</v>
      </c>
      <c r="J36" s="13">
        <v>10.25</v>
      </c>
    </row>
    <row r="37" spans="1:10" x14ac:dyDescent="0.2">
      <c r="A37" s="12">
        <v>2007</v>
      </c>
      <c r="B37" s="13">
        <v>0.8</v>
      </c>
      <c r="C37" s="56"/>
      <c r="D37" s="13">
        <v>1.29</v>
      </c>
      <c r="E37" s="13">
        <v>1.38</v>
      </c>
      <c r="F37" s="13">
        <v>4.42</v>
      </c>
      <c r="G37" s="13">
        <v>16.02</v>
      </c>
      <c r="H37" s="13">
        <v>35.24</v>
      </c>
      <c r="I37" s="13">
        <v>29.4</v>
      </c>
      <c r="J37" s="13">
        <v>11.45</v>
      </c>
    </row>
    <row r="38" spans="1:10" x14ac:dyDescent="0.2">
      <c r="A38" s="12">
        <v>2008</v>
      </c>
      <c r="B38" s="13">
        <v>0.7</v>
      </c>
      <c r="C38" s="56"/>
      <c r="D38" s="13">
        <v>1.1000000000000001</v>
      </c>
      <c r="E38" s="13">
        <v>1.5</v>
      </c>
      <c r="F38" s="13">
        <v>4.5</v>
      </c>
      <c r="G38" s="13">
        <v>17.2</v>
      </c>
      <c r="H38" s="13">
        <v>35.4</v>
      </c>
      <c r="I38" s="13">
        <v>28.6</v>
      </c>
      <c r="J38" s="13">
        <v>11</v>
      </c>
    </row>
    <row r="39" spans="1:10" x14ac:dyDescent="0.2">
      <c r="A39" s="12">
        <v>2009</v>
      </c>
      <c r="B39" s="13">
        <v>0.8</v>
      </c>
      <c r="C39" s="56"/>
      <c r="D39" s="13">
        <v>1.3</v>
      </c>
      <c r="E39" s="13">
        <v>1.2</v>
      </c>
      <c r="F39" s="13">
        <v>4</v>
      </c>
      <c r="G39" s="13">
        <v>17.8</v>
      </c>
      <c r="H39" s="13">
        <v>35.6</v>
      </c>
      <c r="I39" s="13">
        <v>28.5</v>
      </c>
      <c r="J39" s="13">
        <v>10.9</v>
      </c>
    </row>
    <row r="40" spans="1:10" x14ac:dyDescent="0.2">
      <c r="A40" s="12">
        <v>2010</v>
      </c>
      <c r="B40" s="13">
        <v>0.9</v>
      </c>
      <c r="C40" s="56"/>
      <c r="D40" s="13">
        <v>1.2</v>
      </c>
      <c r="E40" s="13">
        <v>1.6</v>
      </c>
      <c r="F40" s="13">
        <v>4.5</v>
      </c>
      <c r="G40" s="13">
        <v>16.600000000000001</v>
      </c>
      <c r="H40" s="13">
        <v>35.5</v>
      </c>
      <c r="I40" s="13">
        <v>28.5</v>
      </c>
      <c r="J40" s="13">
        <v>11.3</v>
      </c>
    </row>
    <row r="41" spans="1:10" x14ac:dyDescent="0.2">
      <c r="A41" s="12">
        <v>2011</v>
      </c>
      <c r="B41" s="13">
        <v>0.9</v>
      </c>
      <c r="C41" s="56"/>
      <c r="D41" s="13">
        <v>1.2</v>
      </c>
      <c r="E41" s="13">
        <v>1.3</v>
      </c>
      <c r="F41" s="13">
        <v>4.7</v>
      </c>
      <c r="G41" s="13">
        <v>16.2</v>
      </c>
      <c r="H41" s="13">
        <v>35</v>
      </c>
      <c r="I41" s="13">
        <v>29.6</v>
      </c>
      <c r="J41" s="13">
        <v>11.1</v>
      </c>
    </row>
    <row r="42" spans="1:10" x14ac:dyDescent="0.2">
      <c r="A42" s="12">
        <v>2012</v>
      </c>
      <c r="B42" s="13">
        <v>0.9</v>
      </c>
      <c r="C42" s="56"/>
      <c r="D42" s="13">
        <v>1.2</v>
      </c>
      <c r="E42" s="13">
        <v>1.6</v>
      </c>
      <c r="F42" s="13">
        <v>4.5</v>
      </c>
      <c r="G42" s="13">
        <v>16.8</v>
      </c>
      <c r="H42" s="13">
        <v>35.5</v>
      </c>
      <c r="I42" s="13">
        <v>28.2</v>
      </c>
      <c r="J42" s="13">
        <v>11.3</v>
      </c>
    </row>
    <row r="43" spans="1:10" x14ac:dyDescent="0.2">
      <c r="A43" s="12">
        <v>2013</v>
      </c>
      <c r="B43" s="13">
        <v>0.8</v>
      </c>
      <c r="C43" s="56"/>
      <c r="D43" s="13">
        <v>1.2</v>
      </c>
      <c r="E43" s="13">
        <v>1.3</v>
      </c>
      <c r="F43" s="13">
        <v>4.4000000000000004</v>
      </c>
      <c r="G43" s="13">
        <v>16.600000000000001</v>
      </c>
      <c r="H43" s="13">
        <v>35.5</v>
      </c>
      <c r="I43" s="13">
        <v>29.5</v>
      </c>
      <c r="J43" s="13">
        <v>10.7</v>
      </c>
    </row>
    <row r="44" spans="1:10" x14ac:dyDescent="0.2">
      <c r="A44" s="12">
        <v>2014</v>
      </c>
      <c r="B44" s="13">
        <v>1.5</v>
      </c>
      <c r="C44" s="56"/>
      <c r="D44" s="13">
        <v>1.2</v>
      </c>
      <c r="E44" s="13">
        <v>1.3</v>
      </c>
      <c r="F44" s="13">
        <v>4.8</v>
      </c>
      <c r="G44" s="13">
        <v>17</v>
      </c>
      <c r="H44" s="13">
        <v>35.1</v>
      </c>
      <c r="I44" s="13">
        <v>28.3</v>
      </c>
      <c r="J44" s="13">
        <v>10.8</v>
      </c>
    </row>
    <row r="45" spans="1:10" x14ac:dyDescent="0.2">
      <c r="A45" s="12">
        <v>2015</v>
      </c>
      <c r="B45" s="13">
        <v>1.4</v>
      </c>
      <c r="C45" s="56"/>
      <c r="D45" s="13">
        <v>1.3</v>
      </c>
      <c r="E45" s="13">
        <v>1.4</v>
      </c>
      <c r="F45" s="13">
        <v>4.7</v>
      </c>
      <c r="G45" s="13">
        <v>16.3</v>
      </c>
      <c r="H45" s="13">
        <v>36.1</v>
      </c>
      <c r="I45" s="13">
        <v>28.1</v>
      </c>
      <c r="J45" s="13">
        <v>10.8</v>
      </c>
    </row>
    <row r="46" spans="1:10" x14ac:dyDescent="0.2">
      <c r="A46" s="12">
        <v>2016</v>
      </c>
      <c r="B46" s="13">
        <v>1.7</v>
      </c>
      <c r="C46" s="85"/>
      <c r="D46" s="13">
        <v>0.8</v>
      </c>
      <c r="E46" s="13">
        <v>1.2</v>
      </c>
      <c r="F46" s="13">
        <v>5.2</v>
      </c>
      <c r="G46" s="13">
        <v>16.7</v>
      </c>
      <c r="H46" s="13">
        <v>35.1</v>
      </c>
      <c r="I46" s="13">
        <v>28.9</v>
      </c>
      <c r="J46" s="13">
        <v>10.5</v>
      </c>
    </row>
    <row r="47" spans="1:10" x14ac:dyDescent="0.2">
      <c r="A47" s="29" t="s">
        <v>108</v>
      </c>
    </row>
    <row r="48" spans="1:10" x14ac:dyDescent="0.2">
      <c r="A48" s="27"/>
    </row>
    <row r="49" spans="1:10" ht="40.5" customHeight="1" x14ac:dyDescent="0.2">
      <c r="A49" s="93" t="s">
        <v>85</v>
      </c>
      <c r="B49" s="93"/>
      <c r="C49" s="93"/>
      <c r="D49" s="93"/>
      <c r="E49" s="93"/>
      <c r="F49" s="93"/>
      <c r="G49" s="93"/>
      <c r="H49" s="93"/>
      <c r="I49" s="93"/>
      <c r="J49" s="93"/>
    </row>
  </sheetData>
  <mergeCells count="5">
    <mergeCell ref="A5:A6"/>
    <mergeCell ref="A3:J3"/>
    <mergeCell ref="A49:J49"/>
    <mergeCell ref="D5:J5"/>
    <mergeCell ref="B5:B6"/>
  </mergeCells>
  <pageMargins left="0.70866141732283472" right="0.70866141732283472" top="0.74803149606299213" bottom="0.74803149606299213"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C1" sqref="C1"/>
    </sheetView>
  </sheetViews>
  <sheetFormatPr defaultRowHeight="15.75" customHeight="1" x14ac:dyDescent="0.2"/>
  <cols>
    <col min="1" max="1" width="35.7109375" style="3" customWidth="1"/>
    <col min="2" max="2" width="12.42578125" style="3" customWidth="1"/>
    <col min="3" max="3" width="11.42578125" style="3" customWidth="1"/>
    <col min="4" max="16384" width="9.140625" style="3"/>
  </cols>
  <sheetData>
    <row r="1" spans="1:11" ht="15.75" customHeight="1" x14ac:dyDescent="0.2">
      <c r="A1" s="4" t="s">
        <v>112</v>
      </c>
    </row>
    <row r="3" spans="1:11" ht="27.75" customHeight="1" x14ac:dyDescent="0.2">
      <c r="A3" s="93" t="s">
        <v>93</v>
      </c>
      <c r="B3" s="93"/>
      <c r="C3" s="93"/>
      <c r="D3" s="93"/>
      <c r="E3" s="93"/>
      <c r="F3" s="93"/>
      <c r="G3" s="52"/>
      <c r="H3" s="52"/>
      <c r="I3" s="52"/>
      <c r="J3" s="52"/>
      <c r="K3" s="52"/>
    </row>
    <row r="4" spans="1:11" ht="15.75" customHeight="1" x14ac:dyDescent="0.2">
      <c r="A4" s="4"/>
    </row>
    <row r="5" spans="1:11" s="14" customFormat="1" ht="15.75" customHeight="1" x14ac:dyDescent="0.2">
      <c r="A5" s="99" t="s">
        <v>90</v>
      </c>
      <c r="B5" s="99" t="s">
        <v>79</v>
      </c>
      <c r="C5" s="99"/>
    </row>
    <row r="6" spans="1:11" s="14" customFormat="1" ht="15.75" customHeight="1" x14ac:dyDescent="0.2">
      <c r="A6" s="99"/>
      <c r="B6" s="15" t="s">
        <v>91</v>
      </c>
      <c r="C6" s="47" t="s">
        <v>65</v>
      </c>
    </row>
    <row r="7" spans="1:11" ht="15.75" customHeight="1" x14ac:dyDescent="0.2">
      <c r="A7" s="12" t="s">
        <v>26</v>
      </c>
      <c r="B7" s="13">
        <v>83.27</v>
      </c>
      <c r="C7" s="59">
        <f>100-(('[2]Live births missing birthweight'!$B$11+'[2]Live births missing birthweight'!$B$12+'[2]Live births missing birthweight'!$B$13+'[2]Live births missing birthweight'!$B$14))/4</f>
        <v>67.545000000000002</v>
      </c>
    </row>
    <row r="8" spans="1:11" ht="15.75" customHeight="1" x14ac:dyDescent="0.2">
      <c r="A8" s="12" t="s">
        <v>27</v>
      </c>
      <c r="B8" s="13">
        <v>94.47</v>
      </c>
      <c r="C8" s="59">
        <f>100-(('[2]Live births missing birthweight'!$B$15+'[2]Live births missing birthweight'!$B$16+'[2]Live births missing birthweight'!$B$17+'[2]Live births missing birthweight'!$B$18+'[2]Live births missing birthweight'!$B$19)/5)</f>
        <v>97.218000000000004</v>
      </c>
    </row>
    <row r="9" spans="1:11" ht="15.75" customHeight="1" x14ac:dyDescent="0.2">
      <c r="A9" s="12" t="s">
        <v>28</v>
      </c>
      <c r="B9" s="13">
        <v>98.13</v>
      </c>
      <c r="C9" s="59">
        <f>100-(('[2]Live births missing birthweight'!$B$20+'[2]Live births missing birthweight'!$B$21+'[2]Live births missing birthweight'!$B$22+'[2]Live births missing birthweight'!$B$23+'[2]Live births missing birthweight'!$B$24)/5)</f>
        <v>97.531999999999996</v>
      </c>
    </row>
    <row r="10" spans="1:11" ht="15.75" customHeight="1" x14ac:dyDescent="0.2">
      <c r="A10" s="12" t="s">
        <v>29</v>
      </c>
      <c r="B10" s="13">
        <v>97.77</v>
      </c>
      <c r="C10" s="59">
        <f>100-(('[2]Live births missing birthweight'!$B$25+'[2]Live births missing birthweight'!$B$26+'[2]Live births missing birthweight'!$B$27+'[2]Live births missing birthweight'!$B$28+'[2]Live births missing birthweight'!$B$29)/5)</f>
        <v>97.426000000000002</v>
      </c>
    </row>
    <row r="11" spans="1:11" ht="15.75" customHeight="1" x14ac:dyDescent="0.2">
      <c r="A11" s="12" t="s">
        <v>30</v>
      </c>
      <c r="B11" s="13">
        <v>97.27</v>
      </c>
      <c r="C11" s="59">
        <f>100-(('[2]Live births missing birthweight'!$B$30+'[2]Live births missing birthweight'!$B$31+'[2]Live births missing birthweight'!$B$32+'[2]Live births missing birthweight'!$B$33+'[2]Live births missing birthweight'!$B$34)/5)</f>
        <v>99.878</v>
      </c>
    </row>
    <row r="12" spans="1:11" ht="15.75" customHeight="1" x14ac:dyDescent="0.2">
      <c r="A12" s="12" t="s">
        <v>31</v>
      </c>
      <c r="B12" s="13">
        <v>98.2</v>
      </c>
      <c r="C12" s="59">
        <f>100-(('[2]Live births missing birthweight'!$B$35+'[2]Live births missing birthweight'!$B$36+'[2]Live births missing birthweight'!$B$37+'[2]Live births missing birthweight'!$B$38+'[2]Live births missing birthweight'!$B$39)/5)</f>
        <v>99.908000000000001</v>
      </c>
    </row>
    <row r="13" spans="1:11" ht="15.75" customHeight="1" x14ac:dyDescent="0.2">
      <c r="A13" s="12" t="s">
        <v>51</v>
      </c>
      <c r="B13" s="13">
        <v>100</v>
      </c>
      <c r="C13" s="59">
        <f>100-(('[2]Live births missing birthweight'!$B$40+'[2]Live births missing birthweight'!$B$41+'[2]Live births missing birthweight'!$B$42+'[2]Live births missing birthweight'!$B$43+'[2]Live births missing birthweight'!$B$44)/5)</f>
        <v>99.244</v>
      </c>
    </row>
    <row r="14" spans="1:11" ht="15.75" customHeight="1" x14ac:dyDescent="0.2">
      <c r="A14" s="12" t="s">
        <v>72</v>
      </c>
      <c r="B14" s="13">
        <v>100</v>
      </c>
      <c r="C14" s="59">
        <f>100-(('[2]Live births missing birthweight'!$B$45+'[2]Live births missing birthweight'!$B$46+'[2]Live births missing birthweight'!$B$47+'[2]Live births missing birthweight'!$B$48+'[2]Live births missing birthweight'!$B$49+'[2]Live births missing birthweight'!$B$50)/5)</f>
        <v>98.56</v>
      </c>
    </row>
    <row r="15" spans="1:11" ht="14.25" customHeight="1" x14ac:dyDescent="0.2">
      <c r="A15" s="100" t="s">
        <v>111</v>
      </c>
      <c r="B15" s="100"/>
      <c r="C15" s="100"/>
    </row>
    <row r="16" spans="1:11" s="16" customFormat="1" ht="30" customHeight="1" x14ac:dyDescent="0.2">
      <c r="A16" s="101" t="s">
        <v>92</v>
      </c>
      <c r="B16" s="101"/>
      <c r="C16" s="101"/>
      <c r="D16" s="57"/>
      <c r="E16" s="57"/>
      <c r="F16" s="57"/>
      <c r="G16" s="57"/>
      <c r="H16" s="57"/>
    </row>
    <row r="18" spans="1:9" ht="15.75" customHeight="1" x14ac:dyDescent="0.2">
      <c r="A18" s="17"/>
      <c r="B18" s="17"/>
      <c r="C18" s="17"/>
      <c r="D18" s="17"/>
      <c r="E18" s="17"/>
      <c r="F18" s="17"/>
      <c r="G18" s="17"/>
    </row>
    <row r="20" spans="1:9" ht="15.75" customHeight="1" x14ac:dyDescent="0.2">
      <c r="H20" s="58"/>
      <c r="I20" s="58"/>
    </row>
    <row r="22" spans="1:9" ht="15.75" customHeight="1" x14ac:dyDescent="0.2">
      <c r="A22" s="27"/>
    </row>
  </sheetData>
  <mergeCells count="5">
    <mergeCell ref="A3:F3"/>
    <mergeCell ref="B5:C5"/>
    <mergeCell ref="A15:C15"/>
    <mergeCell ref="A16:C16"/>
    <mergeCell ref="A5:A6"/>
  </mergeCells>
  <pageMargins left="0.70866141732283472" right="0.70866141732283472" top="0.74803149606299213" bottom="0.74803149606299213" header="0.31496062992125984" footer="0.31496062992125984"/>
  <pageSetup paperSize="9" scale="7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9"/>
  <sheetViews>
    <sheetView zoomScale="90" zoomScaleNormal="90" workbookViewId="0">
      <selection activeCell="D1" sqref="D1"/>
    </sheetView>
  </sheetViews>
  <sheetFormatPr defaultRowHeight="12.75" x14ac:dyDescent="0.2"/>
  <cols>
    <col min="1" max="1" width="9.140625" style="28"/>
    <col min="2" max="3" width="17.140625" customWidth="1"/>
    <col min="4" max="4" width="15.28515625" customWidth="1"/>
    <col min="5" max="5" width="14.5703125" customWidth="1"/>
    <col min="6" max="6" width="14.7109375" customWidth="1"/>
    <col min="25" max="25" width="14" customWidth="1"/>
  </cols>
  <sheetData>
    <row r="1" spans="1:25" x14ac:dyDescent="0.2">
      <c r="A1" s="4" t="s">
        <v>112</v>
      </c>
    </row>
    <row r="3" spans="1:25" x14ac:dyDescent="0.2">
      <c r="A3" s="102" t="s">
        <v>95</v>
      </c>
      <c r="B3" s="102"/>
      <c r="C3" s="102"/>
      <c r="D3" s="102"/>
      <c r="E3" s="102"/>
      <c r="F3" s="102"/>
      <c r="G3" s="51"/>
      <c r="H3" s="51"/>
      <c r="I3" s="51"/>
      <c r="J3" s="51"/>
    </row>
    <row r="5" spans="1:25" s="38" customFormat="1" ht="16.5" customHeight="1" x14ac:dyDescent="0.2">
      <c r="A5" s="108" t="s">
        <v>0</v>
      </c>
      <c r="B5" s="106" t="s">
        <v>11</v>
      </c>
      <c r="C5" s="106"/>
      <c r="D5" s="107" t="s">
        <v>14</v>
      </c>
      <c r="E5" s="99" t="s">
        <v>15</v>
      </c>
      <c r="F5" s="99" t="s">
        <v>16</v>
      </c>
      <c r="V5" s="39" t="s">
        <v>0</v>
      </c>
      <c r="W5" s="40"/>
    </row>
    <row r="6" spans="1:25" s="38" customFormat="1" ht="16.5" customHeight="1" x14ac:dyDescent="0.2">
      <c r="A6" s="109"/>
      <c r="B6" s="41" t="s">
        <v>12</v>
      </c>
      <c r="C6" s="42" t="s">
        <v>13</v>
      </c>
      <c r="D6" s="107"/>
      <c r="E6" s="99"/>
      <c r="F6" s="99"/>
      <c r="V6" s="39"/>
      <c r="W6" s="40"/>
    </row>
    <row r="7" spans="1:25" x14ac:dyDescent="0.2">
      <c r="A7" s="35">
        <v>1972</v>
      </c>
      <c r="B7" s="31">
        <v>7351</v>
      </c>
      <c r="C7" s="31">
        <v>7408</v>
      </c>
      <c r="D7" s="32">
        <f t="shared" ref="D7:D40" si="0">E7*(4/365)</f>
        <v>7950.0273972602745</v>
      </c>
      <c r="E7" s="31">
        <v>725440</v>
      </c>
      <c r="F7" s="33">
        <f t="shared" ref="F7:F40" si="1">(C7/D7)*100</f>
        <v>93.182068813409785</v>
      </c>
      <c r="V7" s="8">
        <v>1972</v>
      </c>
      <c r="W7" s="9">
        <v>93.182068813409785</v>
      </c>
      <c r="X7" s="1"/>
      <c r="Y7" s="2"/>
    </row>
    <row r="8" spans="1:25" x14ac:dyDescent="0.2">
      <c r="A8" s="35">
        <v>1973</v>
      </c>
      <c r="B8" s="31">
        <v>6659</v>
      </c>
      <c r="C8" s="31">
        <v>6899</v>
      </c>
      <c r="D8" s="32">
        <f t="shared" si="0"/>
        <v>7407.7041095890409</v>
      </c>
      <c r="E8" s="31">
        <v>675953</v>
      </c>
      <c r="F8" s="33">
        <f t="shared" si="1"/>
        <v>93.132769586051097</v>
      </c>
      <c r="V8" s="8">
        <v>1973</v>
      </c>
      <c r="W8" s="9">
        <v>93.132769586051097</v>
      </c>
      <c r="X8" s="1"/>
      <c r="Y8" s="2"/>
    </row>
    <row r="9" spans="1:25" x14ac:dyDescent="0.2">
      <c r="A9" s="35">
        <v>1974</v>
      </c>
      <c r="B9" s="31">
        <v>6355</v>
      </c>
      <c r="C9" s="31">
        <v>6459</v>
      </c>
      <c r="D9" s="32">
        <f t="shared" si="0"/>
        <v>7012.4383561643835</v>
      </c>
      <c r="E9" s="31">
        <v>639885</v>
      </c>
      <c r="F9" s="33">
        <f t="shared" si="1"/>
        <v>92.107761550903675</v>
      </c>
      <c r="V9" s="8">
        <v>1974</v>
      </c>
      <c r="W9" s="9">
        <v>92.107761550903675</v>
      </c>
      <c r="X9" s="1"/>
      <c r="Y9" s="2"/>
    </row>
    <row r="10" spans="1:25" x14ac:dyDescent="0.2">
      <c r="A10" s="35">
        <v>1975</v>
      </c>
      <c r="B10" s="31">
        <v>5979</v>
      </c>
      <c r="C10" s="31">
        <v>6038</v>
      </c>
      <c r="D10" s="32">
        <f t="shared" si="0"/>
        <v>6613.0958904109593</v>
      </c>
      <c r="E10" s="31">
        <v>603445</v>
      </c>
      <c r="F10" s="33">
        <f t="shared" si="1"/>
        <v>91.303681362841687</v>
      </c>
      <c r="V10" s="8">
        <v>1975</v>
      </c>
      <c r="W10" s="9">
        <v>91.303681362841687</v>
      </c>
      <c r="X10" s="1"/>
      <c r="Y10" s="2"/>
    </row>
    <row r="11" spans="1:25" x14ac:dyDescent="0.2">
      <c r="A11" s="35">
        <v>1976</v>
      </c>
      <c r="B11" s="31">
        <v>5892</v>
      </c>
      <c r="C11" s="31">
        <v>5950</v>
      </c>
      <c r="D11" s="32">
        <f t="shared" si="0"/>
        <v>6402.9589041095887</v>
      </c>
      <c r="E11" s="31">
        <v>584270</v>
      </c>
      <c r="F11" s="33">
        <f t="shared" si="1"/>
        <v>92.925787735122469</v>
      </c>
      <c r="V11" s="8">
        <v>1976</v>
      </c>
      <c r="W11" s="9">
        <v>92.925787735122469</v>
      </c>
      <c r="X11" s="1"/>
      <c r="Y11" s="2"/>
    </row>
    <row r="12" spans="1:25" x14ac:dyDescent="0.2">
      <c r="A12" s="35">
        <v>1977</v>
      </c>
      <c r="B12" s="31">
        <v>5890</v>
      </c>
      <c r="C12" s="31">
        <v>5941</v>
      </c>
      <c r="D12" s="32">
        <f t="shared" si="0"/>
        <v>6238.4547945205477</v>
      </c>
      <c r="E12" s="31">
        <v>569259</v>
      </c>
      <c r="F12" s="33">
        <f t="shared" si="1"/>
        <v>95.231915525270566</v>
      </c>
      <c r="V12" s="8">
        <v>1977</v>
      </c>
      <c r="W12" s="9">
        <v>95.231915525270566</v>
      </c>
      <c r="X12" s="1"/>
      <c r="Y12" s="2"/>
    </row>
    <row r="13" spans="1:25" x14ac:dyDescent="0.2">
      <c r="A13" s="35">
        <v>1978</v>
      </c>
      <c r="B13" s="31">
        <v>6371</v>
      </c>
      <c r="C13" s="31">
        <v>6137</v>
      </c>
      <c r="D13" s="32">
        <f t="shared" si="0"/>
        <v>6536.0876712328763</v>
      </c>
      <c r="E13" s="31">
        <v>596418</v>
      </c>
      <c r="F13" s="33">
        <f t="shared" si="1"/>
        <v>93.894089380266863</v>
      </c>
      <c r="V13" s="8">
        <v>1978</v>
      </c>
      <c r="W13" s="9">
        <v>93.894089380266863</v>
      </c>
      <c r="X13" s="1"/>
      <c r="Y13" s="2"/>
    </row>
    <row r="14" spans="1:25" x14ac:dyDescent="0.2">
      <c r="A14" s="35">
        <v>1979</v>
      </c>
      <c r="B14" s="31">
        <v>6475</v>
      </c>
      <c r="C14" s="31">
        <v>6506</v>
      </c>
      <c r="D14" s="32">
        <f t="shared" si="0"/>
        <v>6992.0876712328763</v>
      </c>
      <c r="E14" s="31">
        <v>638028</v>
      </c>
      <c r="F14" s="33">
        <f t="shared" si="1"/>
        <v>93.048032374754712</v>
      </c>
      <c r="V14" s="8">
        <v>1979</v>
      </c>
      <c r="W14" s="9">
        <v>93.048032374754712</v>
      </c>
      <c r="X14" s="1"/>
      <c r="Y14" s="2"/>
    </row>
    <row r="15" spans="1:25" x14ac:dyDescent="0.2">
      <c r="A15" s="35">
        <v>1980</v>
      </c>
      <c r="B15" s="31">
        <v>6619</v>
      </c>
      <c r="C15" s="31">
        <v>6520</v>
      </c>
      <c r="D15" s="32">
        <f t="shared" si="0"/>
        <v>7191.6054794520551</v>
      </c>
      <c r="E15" s="31">
        <v>656234</v>
      </c>
      <c r="F15" s="33">
        <f t="shared" si="1"/>
        <v>90.66125802686237</v>
      </c>
      <c r="V15" s="8">
        <v>1980</v>
      </c>
      <c r="W15" s="9">
        <v>90.66125802686237</v>
      </c>
      <c r="X15" s="1"/>
      <c r="Y15" s="2"/>
    </row>
    <row r="16" spans="1:25" x14ac:dyDescent="0.2">
      <c r="A16" s="35">
        <v>1981</v>
      </c>
      <c r="B16" s="31">
        <v>6446</v>
      </c>
      <c r="C16" s="31">
        <v>6490</v>
      </c>
      <c r="D16" s="32">
        <f t="shared" si="0"/>
        <v>6953.3369863013695</v>
      </c>
      <c r="E16" s="31">
        <v>634492</v>
      </c>
      <c r="F16" s="33">
        <f t="shared" si="1"/>
        <v>93.336480207788284</v>
      </c>
      <c r="V16" s="8">
        <v>1981</v>
      </c>
      <c r="W16" s="9">
        <v>93.336480207788284</v>
      </c>
      <c r="X16" s="1"/>
      <c r="Y16" s="2"/>
    </row>
    <row r="17" spans="1:25" x14ac:dyDescent="0.2">
      <c r="A17" s="35">
        <v>1982</v>
      </c>
      <c r="B17" s="31">
        <v>6417</v>
      </c>
      <c r="C17" s="31">
        <v>6405</v>
      </c>
      <c r="D17" s="32">
        <f t="shared" si="0"/>
        <v>6859.5178082191778</v>
      </c>
      <c r="E17" s="31">
        <v>625931</v>
      </c>
      <c r="F17" s="33">
        <f t="shared" si="1"/>
        <v>93.373910223331322</v>
      </c>
      <c r="V17" s="8">
        <v>1982</v>
      </c>
      <c r="W17" s="9">
        <v>93.373910223331322</v>
      </c>
      <c r="X17" s="1"/>
      <c r="Y17" s="2"/>
    </row>
    <row r="18" spans="1:25" x14ac:dyDescent="0.2">
      <c r="A18" s="35">
        <v>1983</v>
      </c>
      <c r="B18" s="31">
        <v>6713</v>
      </c>
      <c r="C18" s="31">
        <v>6622</v>
      </c>
      <c r="D18" s="32">
        <f t="shared" si="0"/>
        <v>6894.6191780821919</v>
      </c>
      <c r="E18" s="31">
        <v>629134</v>
      </c>
      <c r="F18" s="33">
        <f t="shared" si="1"/>
        <v>96.045913907053176</v>
      </c>
      <c r="V18" s="8">
        <v>1983</v>
      </c>
      <c r="W18" s="9">
        <v>96.045913907053176</v>
      </c>
      <c r="X18" s="1"/>
      <c r="Y18" s="2"/>
    </row>
    <row r="19" spans="1:25" x14ac:dyDescent="0.2">
      <c r="A19" s="35">
        <v>1984</v>
      </c>
      <c r="B19" s="31">
        <v>6781</v>
      </c>
      <c r="C19" s="31">
        <v>6750</v>
      </c>
      <c r="D19" s="32">
        <f t="shared" si="0"/>
        <v>6978.8273972602738</v>
      </c>
      <c r="E19" s="31">
        <v>636818</v>
      </c>
      <c r="F19" s="33">
        <f t="shared" si="1"/>
        <v>96.721119691968511</v>
      </c>
      <c r="V19" s="8">
        <v>1984</v>
      </c>
      <c r="W19" s="9">
        <v>96.721119691968511</v>
      </c>
      <c r="X19" s="1"/>
      <c r="Y19" s="2"/>
    </row>
    <row r="20" spans="1:25" x14ac:dyDescent="0.2">
      <c r="A20" s="35">
        <v>1985</v>
      </c>
      <c r="B20" s="31">
        <v>6691</v>
      </c>
      <c r="C20" s="31">
        <v>6798</v>
      </c>
      <c r="D20" s="32">
        <f t="shared" si="0"/>
        <v>7193.6109589041098</v>
      </c>
      <c r="E20" s="31">
        <v>656417</v>
      </c>
      <c r="F20" s="33">
        <f t="shared" si="1"/>
        <v>94.500523295405202</v>
      </c>
      <c r="V20" s="8">
        <v>1985</v>
      </c>
      <c r="W20" s="9">
        <v>94.500523295405202</v>
      </c>
      <c r="X20" s="1"/>
      <c r="Y20" s="2"/>
    </row>
    <row r="21" spans="1:25" x14ac:dyDescent="0.2">
      <c r="A21" s="35">
        <v>1986</v>
      </c>
      <c r="B21" s="31">
        <v>6723</v>
      </c>
      <c r="C21" s="31">
        <v>6725</v>
      </c>
      <c r="D21" s="32">
        <f t="shared" si="0"/>
        <v>7244.0328767123292</v>
      </c>
      <c r="E21" s="31">
        <v>661018</v>
      </c>
      <c r="F21" s="33">
        <f t="shared" si="1"/>
        <v>92.835028698159505</v>
      </c>
      <c r="V21" s="8">
        <v>1986</v>
      </c>
      <c r="W21" s="9">
        <v>92.835028698159505</v>
      </c>
      <c r="X21" s="1"/>
      <c r="Y21" s="2"/>
    </row>
    <row r="22" spans="1:25" x14ac:dyDescent="0.2">
      <c r="A22" s="35">
        <v>1987</v>
      </c>
      <c r="B22" s="31">
        <v>6998</v>
      </c>
      <c r="C22" s="31">
        <v>6807</v>
      </c>
      <c r="D22" s="32">
        <f t="shared" si="0"/>
        <v>7468.6136986301372</v>
      </c>
      <c r="E22" s="31">
        <v>681511</v>
      </c>
      <c r="F22" s="33">
        <f t="shared" si="1"/>
        <v>91.141412244263108</v>
      </c>
      <c r="V22" s="8">
        <v>1987</v>
      </c>
      <c r="W22" s="9">
        <v>91.141412244263108</v>
      </c>
      <c r="X22" s="1"/>
      <c r="Y22" s="2"/>
    </row>
    <row r="23" spans="1:25" x14ac:dyDescent="0.2">
      <c r="A23" s="35">
        <v>1988</v>
      </c>
      <c r="B23" s="31">
        <v>6927</v>
      </c>
      <c r="C23" s="31">
        <v>7070</v>
      </c>
      <c r="D23" s="32">
        <f t="shared" si="0"/>
        <v>7600.8438356164388</v>
      </c>
      <c r="E23" s="31">
        <v>693577</v>
      </c>
      <c r="F23" s="33">
        <f t="shared" si="1"/>
        <v>93.015988131094304</v>
      </c>
      <c r="V23" s="8">
        <v>1988</v>
      </c>
      <c r="W23" s="9">
        <v>93.015988131094304</v>
      </c>
      <c r="X23" s="1"/>
      <c r="Y23" s="2"/>
    </row>
    <row r="24" spans="1:25" x14ac:dyDescent="0.2">
      <c r="A24" s="35">
        <v>1989</v>
      </c>
      <c r="B24" s="31">
        <v>7163</v>
      </c>
      <c r="C24" s="31">
        <v>7106</v>
      </c>
      <c r="D24" s="32">
        <f t="shared" si="0"/>
        <v>7536.7123287671229</v>
      </c>
      <c r="E24" s="31">
        <v>687725</v>
      </c>
      <c r="F24" s="33">
        <f t="shared" si="1"/>
        <v>94.285143044094667</v>
      </c>
      <c r="V24" s="8">
        <v>1989</v>
      </c>
      <c r="W24" s="9">
        <v>94.285143044094667</v>
      </c>
      <c r="X24" s="1"/>
      <c r="Y24" s="2"/>
    </row>
    <row r="25" spans="1:25" x14ac:dyDescent="0.2">
      <c r="A25" s="35">
        <v>1990</v>
      </c>
      <c r="B25" s="31">
        <v>7295</v>
      </c>
      <c r="C25" s="31">
        <v>7258</v>
      </c>
      <c r="D25" s="32">
        <f t="shared" si="0"/>
        <v>7738.5205479452052</v>
      </c>
      <c r="E25" s="31">
        <v>706140</v>
      </c>
      <c r="F25" s="33">
        <f t="shared" si="1"/>
        <v>93.790537287223501</v>
      </c>
      <c r="V25" s="8">
        <v>1990</v>
      </c>
      <c r="W25" s="9">
        <v>93.790537287223501</v>
      </c>
      <c r="X25" s="1"/>
      <c r="Y25" s="2"/>
    </row>
    <row r="26" spans="1:25" x14ac:dyDescent="0.2">
      <c r="A26" s="35">
        <v>1991</v>
      </c>
      <c r="B26" s="31">
        <v>7508</v>
      </c>
      <c r="C26" s="31">
        <v>7346</v>
      </c>
      <c r="D26" s="32">
        <f t="shared" si="0"/>
        <v>7662.6520547945202</v>
      </c>
      <c r="E26" s="31">
        <v>699217</v>
      </c>
      <c r="F26" s="33">
        <f t="shared" si="1"/>
        <v>95.867591892073563</v>
      </c>
      <c r="V26" s="8">
        <v>1991</v>
      </c>
      <c r="W26" s="9">
        <v>95.867591892073563</v>
      </c>
      <c r="X26" s="1"/>
      <c r="Y26" s="2"/>
    </row>
    <row r="27" spans="1:25" x14ac:dyDescent="0.2">
      <c r="A27" s="35">
        <v>1992</v>
      </c>
      <c r="B27" s="31">
        <v>7332</v>
      </c>
      <c r="C27" s="31">
        <v>7561</v>
      </c>
      <c r="D27" s="32">
        <f t="shared" si="0"/>
        <v>7557.8739726027397</v>
      </c>
      <c r="E27" s="31">
        <v>689656</v>
      </c>
      <c r="F27" s="33">
        <f t="shared" si="1"/>
        <v>100.04136120036655</v>
      </c>
      <c r="V27" s="8">
        <v>1992</v>
      </c>
      <c r="W27" s="9">
        <v>100.04136120036655</v>
      </c>
      <c r="X27" s="1"/>
      <c r="Y27" s="2"/>
    </row>
    <row r="28" spans="1:25" x14ac:dyDescent="0.2">
      <c r="A28" s="35">
        <v>1993</v>
      </c>
      <c r="B28" s="31">
        <v>7336</v>
      </c>
      <c r="C28" s="31">
        <v>7214</v>
      </c>
      <c r="D28" s="32">
        <f t="shared" si="0"/>
        <v>7380.4602739726024</v>
      </c>
      <c r="E28" s="31">
        <v>673467</v>
      </c>
      <c r="F28" s="33">
        <f t="shared" si="1"/>
        <v>97.744581397455264</v>
      </c>
      <c r="V28" s="8">
        <v>1993</v>
      </c>
      <c r="W28" s="9">
        <v>97.744581397455264</v>
      </c>
      <c r="X28" s="1"/>
      <c r="Y28" s="2"/>
    </row>
    <row r="29" spans="1:25" x14ac:dyDescent="0.2">
      <c r="A29" s="35">
        <v>1994</v>
      </c>
      <c r="B29" s="31">
        <v>6954</v>
      </c>
      <c r="C29" s="31">
        <v>7040</v>
      </c>
      <c r="D29" s="32">
        <f t="shared" si="0"/>
        <v>7284.6684931506852</v>
      </c>
      <c r="E29" s="31">
        <v>664726</v>
      </c>
      <c r="F29" s="33">
        <f t="shared" si="1"/>
        <v>96.641322890935513</v>
      </c>
      <c r="V29" s="8">
        <v>1994</v>
      </c>
      <c r="W29" s="9">
        <v>96.641322890935513</v>
      </c>
      <c r="X29" s="1"/>
      <c r="Y29" s="2"/>
    </row>
    <row r="30" spans="1:25" x14ac:dyDescent="0.2">
      <c r="A30" s="35">
        <v>1995</v>
      </c>
      <c r="B30" s="31">
        <v>7030</v>
      </c>
      <c r="C30" s="31">
        <v>6944</v>
      </c>
      <c r="D30" s="32">
        <f t="shared" si="0"/>
        <v>7102.8821917808218</v>
      </c>
      <c r="E30" s="31">
        <v>648138</v>
      </c>
      <c r="F30" s="33">
        <f t="shared" si="1"/>
        <v>97.763130691303402</v>
      </c>
      <c r="V30" s="8">
        <v>1995</v>
      </c>
      <c r="W30" s="9">
        <v>97.763130691303402</v>
      </c>
      <c r="X30" s="1"/>
      <c r="Y30" s="2"/>
    </row>
    <row r="31" spans="1:25" x14ac:dyDescent="0.2">
      <c r="A31" s="35">
        <v>1996</v>
      </c>
      <c r="B31" s="31">
        <v>7093</v>
      </c>
      <c r="C31" s="31">
        <v>7223</v>
      </c>
      <c r="D31" s="32">
        <f t="shared" si="0"/>
        <v>7117.6438356164381</v>
      </c>
      <c r="E31" s="31">
        <v>649485</v>
      </c>
      <c r="F31" s="33">
        <f t="shared" si="1"/>
        <v>101.48021124429356</v>
      </c>
      <c r="V31" s="8">
        <v>1996</v>
      </c>
      <c r="W31" s="9">
        <v>101.48021124429356</v>
      </c>
      <c r="X31" s="1"/>
      <c r="Y31" s="2"/>
    </row>
    <row r="32" spans="1:25" x14ac:dyDescent="0.2">
      <c r="A32" s="35">
        <v>1997</v>
      </c>
      <c r="B32" s="31">
        <v>6896</v>
      </c>
      <c r="C32" s="31">
        <v>6947</v>
      </c>
      <c r="D32" s="32">
        <f t="shared" si="0"/>
        <v>7047.6164383561645</v>
      </c>
      <c r="E32" s="31">
        <v>643095</v>
      </c>
      <c r="F32" s="33">
        <f t="shared" si="1"/>
        <v>98.57233379205249</v>
      </c>
      <c r="V32" s="8">
        <v>1997</v>
      </c>
      <c r="W32" s="9">
        <v>98.57233379205249</v>
      </c>
      <c r="X32" s="1"/>
      <c r="Y32" s="2"/>
    </row>
    <row r="33" spans="1:25" x14ac:dyDescent="0.2">
      <c r="A33" s="35">
        <v>1998</v>
      </c>
      <c r="B33" s="31">
        <v>6862</v>
      </c>
      <c r="C33" s="31">
        <v>6790</v>
      </c>
      <c r="D33" s="32">
        <f t="shared" si="0"/>
        <v>6968.7780821917813</v>
      </c>
      <c r="E33" s="31">
        <v>635901</v>
      </c>
      <c r="F33" s="33">
        <f t="shared" si="1"/>
        <v>97.434584943253739</v>
      </c>
      <c r="V33" s="8">
        <v>1998</v>
      </c>
      <c r="W33" s="9">
        <v>97.434584943253739</v>
      </c>
      <c r="X33" s="1"/>
      <c r="Y33" s="2"/>
    </row>
    <row r="34" spans="1:25" x14ac:dyDescent="0.2">
      <c r="A34" s="35">
        <v>1999</v>
      </c>
      <c r="B34" s="31">
        <v>6612</v>
      </c>
      <c r="C34" s="31">
        <v>6803</v>
      </c>
      <c r="D34" s="32">
        <f t="shared" si="0"/>
        <v>6815.0356164383566</v>
      </c>
      <c r="E34" s="31">
        <v>621872</v>
      </c>
      <c r="F34" s="33">
        <f t="shared" si="1"/>
        <v>99.823396132966266</v>
      </c>
      <c r="V34" s="8">
        <v>1999</v>
      </c>
      <c r="W34" s="9">
        <v>99.823396132966266</v>
      </c>
      <c r="X34" s="1"/>
      <c r="Y34" s="2"/>
    </row>
    <row r="35" spans="1:25" x14ac:dyDescent="0.2">
      <c r="A35" s="35">
        <v>2000</v>
      </c>
      <c r="B35" s="31">
        <v>6599</v>
      </c>
      <c r="C35" s="31">
        <v>6440</v>
      </c>
      <c r="D35" s="32">
        <f t="shared" si="0"/>
        <v>6624.0109589041094</v>
      </c>
      <c r="E35" s="31">
        <v>604441</v>
      </c>
      <c r="F35" s="33">
        <f t="shared" si="1"/>
        <v>97.222061375717402</v>
      </c>
      <c r="V35" s="8">
        <v>2000</v>
      </c>
      <c r="W35" s="9">
        <v>97.222061375717402</v>
      </c>
      <c r="X35" s="1"/>
      <c r="Y35" s="2"/>
    </row>
    <row r="36" spans="1:25" x14ac:dyDescent="0.2">
      <c r="A36" s="35">
        <v>2001</v>
      </c>
      <c r="B36" s="31">
        <v>6652</v>
      </c>
      <c r="C36" s="31">
        <v>6750</v>
      </c>
      <c r="D36" s="32">
        <f t="shared" si="0"/>
        <v>6516.5369863013702</v>
      </c>
      <c r="E36" s="31">
        <v>594634</v>
      </c>
      <c r="F36" s="33">
        <f t="shared" si="1"/>
        <v>103.58262393337749</v>
      </c>
      <c r="V36" s="8">
        <v>2001</v>
      </c>
      <c r="W36" s="9">
        <v>103.58262393337749</v>
      </c>
      <c r="X36" s="1"/>
      <c r="Y36" s="2"/>
    </row>
    <row r="37" spans="1:25" x14ac:dyDescent="0.2">
      <c r="A37" s="35">
        <v>2002</v>
      </c>
      <c r="B37" s="31">
        <v>6748</v>
      </c>
      <c r="C37" s="31">
        <v>6679</v>
      </c>
      <c r="D37" s="32">
        <f t="shared" si="0"/>
        <v>6532.8438356164388</v>
      </c>
      <c r="E37" s="31">
        <v>596122</v>
      </c>
      <c r="F37" s="33">
        <f t="shared" si="1"/>
        <v>102.23725177061071</v>
      </c>
      <c r="V37" s="8">
        <v>2002</v>
      </c>
      <c r="W37" s="9">
        <v>102.23725177061071</v>
      </c>
      <c r="X37" s="1"/>
      <c r="Y37" s="2"/>
    </row>
    <row r="38" spans="1:25" x14ac:dyDescent="0.2">
      <c r="A38" s="35">
        <v>2003</v>
      </c>
      <c r="B38" s="31">
        <v>7153</v>
      </c>
      <c r="C38" s="31">
        <v>6929</v>
      </c>
      <c r="D38" s="32">
        <f t="shared" si="0"/>
        <v>6810.6191780821919</v>
      </c>
      <c r="E38" s="31">
        <v>621469</v>
      </c>
      <c r="F38" s="33">
        <f t="shared" si="1"/>
        <v>101.73818002185145</v>
      </c>
      <c r="V38" s="8">
        <v>2003</v>
      </c>
      <c r="W38" s="9">
        <v>101.73818002185145</v>
      </c>
      <c r="X38" s="1"/>
      <c r="Y38" s="2"/>
    </row>
    <row r="39" spans="1:25" x14ac:dyDescent="0.2">
      <c r="A39" s="35">
        <v>2004</v>
      </c>
      <c r="B39" s="31">
        <v>7070</v>
      </c>
      <c r="C39" s="31">
        <v>7245</v>
      </c>
      <c r="D39" s="32">
        <f t="shared" si="0"/>
        <v>7010.6410958904107</v>
      </c>
      <c r="E39" s="31">
        <v>639721</v>
      </c>
      <c r="F39" s="33">
        <f t="shared" si="1"/>
        <v>103.34290260910618</v>
      </c>
      <c r="V39" s="8">
        <v>2004</v>
      </c>
      <c r="W39" s="9">
        <v>103.34290260910618</v>
      </c>
      <c r="X39" s="1"/>
      <c r="Y39" s="2"/>
    </row>
    <row r="40" spans="1:25" x14ac:dyDescent="0.2">
      <c r="A40" s="35">
        <v>2005</v>
      </c>
      <c r="B40" s="31">
        <v>7364</v>
      </c>
      <c r="C40" s="34">
        <v>7188</v>
      </c>
      <c r="D40" s="32">
        <f t="shared" si="0"/>
        <v>7077.6438356164381</v>
      </c>
      <c r="E40" s="31">
        <v>645835</v>
      </c>
      <c r="F40" s="33">
        <f t="shared" si="1"/>
        <v>101.55922178265347</v>
      </c>
      <c r="V40" s="8">
        <v>2005</v>
      </c>
      <c r="W40" s="9">
        <v>101.55922178265347</v>
      </c>
      <c r="X40" s="1"/>
      <c r="Y40" s="2"/>
    </row>
    <row r="41" spans="1:25" x14ac:dyDescent="0.2">
      <c r="A41" s="36" t="s">
        <v>2</v>
      </c>
      <c r="B41" s="31">
        <v>7612</v>
      </c>
      <c r="C41" s="34">
        <v>7612</v>
      </c>
      <c r="D41" s="32">
        <v>7378</v>
      </c>
      <c r="E41" s="31">
        <v>673203</v>
      </c>
      <c r="F41" s="33">
        <v>103.18</v>
      </c>
      <c r="V41" s="10">
        <v>2006</v>
      </c>
      <c r="W41" s="9">
        <v>103.18</v>
      </c>
      <c r="X41" s="6"/>
      <c r="Y41" s="2"/>
    </row>
    <row r="42" spans="1:25" x14ac:dyDescent="0.2">
      <c r="A42" s="36" t="s">
        <v>3</v>
      </c>
      <c r="B42" s="31">
        <v>7974</v>
      </c>
      <c r="C42" s="34">
        <v>7974</v>
      </c>
      <c r="D42" s="32">
        <v>7601</v>
      </c>
      <c r="E42" s="31">
        <v>693611</v>
      </c>
      <c r="F42" s="33">
        <v>104.9</v>
      </c>
      <c r="V42" s="10">
        <v>2007</v>
      </c>
      <c r="W42" s="9">
        <v>104.9</v>
      </c>
      <c r="X42" s="6"/>
      <c r="Y42" s="2"/>
    </row>
    <row r="43" spans="1:25" x14ac:dyDescent="0.2">
      <c r="A43" s="36" t="s">
        <v>4</v>
      </c>
      <c r="B43" s="31">
        <v>8011</v>
      </c>
      <c r="C43" s="34">
        <v>8011</v>
      </c>
      <c r="D43" s="32">
        <v>7785</v>
      </c>
      <c r="E43" s="31">
        <v>712328</v>
      </c>
      <c r="F43" s="33">
        <v>102.9</v>
      </c>
      <c r="V43" s="10">
        <v>2008</v>
      </c>
      <c r="W43" s="9">
        <v>102.9</v>
      </c>
      <c r="X43" s="6"/>
      <c r="Y43" s="2"/>
    </row>
    <row r="44" spans="1:25" x14ac:dyDescent="0.2">
      <c r="A44" s="36" t="s">
        <v>5</v>
      </c>
      <c r="B44" s="31">
        <v>7904</v>
      </c>
      <c r="C44" s="34">
        <v>7904</v>
      </c>
      <c r="D44" s="32">
        <v>7780</v>
      </c>
      <c r="E44" s="31">
        <v>709936</v>
      </c>
      <c r="F44" s="33">
        <v>101.59</v>
      </c>
      <c r="V44" s="10">
        <v>2009</v>
      </c>
      <c r="W44" s="9">
        <v>101.59</v>
      </c>
      <c r="X44" s="6"/>
      <c r="Y44" s="2"/>
    </row>
    <row r="45" spans="1:25" x14ac:dyDescent="0.2">
      <c r="A45" s="36" t="s">
        <v>6</v>
      </c>
      <c r="B45" s="31">
        <v>8269</v>
      </c>
      <c r="C45" s="34">
        <v>8269</v>
      </c>
      <c r="D45" s="32">
        <v>7966</v>
      </c>
      <c r="E45" s="31">
        <v>726879</v>
      </c>
      <c r="F45" s="33">
        <v>103.81</v>
      </c>
      <c r="V45" s="10">
        <v>2010</v>
      </c>
      <c r="W45" s="9">
        <v>103.81</v>
      </c>
      <c r="X45" s="6"/>
      <c r="Y45" s="2"/>
    </row>
    <row r="46" spans="1:25" x14ac:dyDescent="0.2">
      <c r="A46" s="36" t="s">
        <v>7</v>
      </c>
      <c r="B46" s="31">
        <v>8163</v>
      </c>
      <c r="C46" s="34">
        <v>8163</v>
      </c>
      <c r="D46" s="32">
        <v>7975</v>
      </c>
      <c r="E46" s="31">
        <v>727721</v>
      </c>
      <c r="F46" s="33">
        <v>101.86</v>
      </c>
      <c r="V46" s="10">
        <v>2011</v>
      </c>
      <c r="W46" s="9">
        <v>101.86</v>
      </c>
      <c r="X46" s="6"/>
      <c r="Y46" s="2"/>
    </row>
    <row r="47" spans="1:25" x14ac:dyDescent="0.2">
      <c r="A47" s="36" t="s">
        <v>8</v>
      </c>
      <c r="B47" s="31">
        <v>8261</v>
      </c>
      <c r="C47" s="34">
        <v>8261</v>
      </c>
      <c r="D47" s="32">
        <v>8013</v>
      </c>
      <c r="E47" s="31">
        <v>733232</v>
      </c>
      <c r="F47" s="33">
        <v>103.09</v>
      </c>
      <c r="V47" s="10">
        <v>2012</v>
      </c>
      <c r="W47" s="9">
        <v>103.09</v>
      </c>
      <c r="X47" s="6"/>
      <c r="Y47" s="2"/>
    </row>
    <row r="48" spans="1:25" x14ac:dyDescent="0.2">
      <c r="A48" s="36" t="s">
        <v>9</v>
      </c>
      <c r="B48" s="31">
        <v>7806</v>
      </c>
      <c r="C48" s="34">
        <v>7806</v>
      </c>
      <c r="D48" s="32">
        <v>7691</v>
      </c>
      <c r="E48" s="31">
        <v>701796</v>
      </c>
      <c r="F48" s="33">
        <v>101.5</v>
      </c>
      <c r="V48" s="10">
        <v>2013</v>
      </c>
      <c r="W48" s="9">
        <v>101.5</v>
      </c>
      <c r="X48" s="6"/>
      <c r="Y48" s="2"/>
    </row>
    <row r="49" spans="1:46" x14ac:dyDescent="0.2">
      <c r="A49" s="36" t="s">
        <v>10</v>
      </c>
      <c r="B49" s="31">
        <v>7822</v>
      </c>
      <c r="C49" s="34">
        <v>7788</v>
      </c>
      <c r="D49" s="32">
        <v>7655</v>
      </c>
      <c r="E49" s="31">
        <v>698487</v>
      </c>
      <c r="F49" s="33">
        <v>102.19</v>
      </c>
      <c r="V49" s="10">
        <v>2014</v>
      </c>
      <c r="W49" s="9">
        <v>102.19</v>
      </c>
      <c r="X49" s="6"/>
      <c r="Y49" s="2"/>
    </row>
    <row r="50" spans="1:46" x14ac:dyDescent="0.2">
      <c r="A50" s="35">
        <v>2015</v>
      </c>
      <c r="B50" s="31">
        <v>7783</v>
      </c>
      <c r="C50" s="34">
        <v>7761</v>
      </c>
      <c r="D50" s="31">
        <v>7682</v>
      </c>
      <c r="E50" s="31">
        <v>700999</v>
      </c>
      <c r="F50" s="33">
        <v>101.31</v>
      </c>
      <c r="V50" s="8">
        <v>2015</v>
      </c>
      <c r="W50" s="9">
        <v>101.31</v>
      </c>
      <c r="X50" s="1"/>
      <c r="Y50" s="2"/>
    </row>
    <row r="51" spans="1:46" x14ac:dyDescent="0.2">
      <c r="A51" s="35">
        <v>2016</v>
      </c>
      <c r="B51" s="31">
        <v>8010</v>
      </c>
      <c r="C51" s="34">
        <v>7978</v>
      </c>
      <c r="D51" s="31">
        <v>7644</v>
      </c>
      <c r="E51" s="31">
        <v>699383</v>
      </c>
      <c r="F51" s="33">
        <v>104.79</v>
      </c>
      <c r="V51" s="8">
        <v>2016</v>
      </c>
      <c r="W51" s="9">
        <v>104.79</v>
      </c>
      <c r="X51" s="1"/>
      <c r="Y51" s="2"/>
    </row>
    <row r="52" spans="1:46" x14ac:dyDescent="0.2">
      <c r="A52" s="104" t="s">
        <v>109</v>
      </c>
      <c r="B52" s="104"/>
      <c r="C52" s="104"/>
      <c r="D52" s="104"/>
      <c r="E52" s="104"/>
      <c r="F52" s="104"/>
    </row>
    <row r="53" spans="1:46" x14ac:dyDescent="0.2">
      <c r="A53" s="105" t="s">
        <v>18</v>
      </c>
      <c r="B53" s="105"/>
      <c r="C53" s="105"/>
      <c r="D53" s="105"/>
      <c r="E53" s="105"/>
      <c r="F53" s="105"/>
    </row>
    <row r="54" spans="1:46" ht="51.75" customHeight="1" x14ac:dyDescent="0.2">
      <c r="A54" s="103" t="s">
        <v>94</v>
      </c>
      <c r="B54" s="103"/>
      <c r="C54" s="103"/>
      <c r="D54" s="103"/>
      <c r="E54" s="103"/>
      <c r="F54" s="103"/>
    </row>
    <row r="55" spans="1:46" x14ac:dyDescent="0.2">
      <c r="A55" s="44"/>
    </row>
    <row r="56" spans="1:46" hidden="1" x14ac:dyDescent="0.2">
      <c r="A56" s="102" t="s">
        <v>86</v>
      </c>
      <c r="B56" s="102"/>
      <c r="C56" s="51"/>
      <c r="D56" s="51" t="s">
        <v>87</v>
      </c>
      <c r="E56" s="51"/>
      <c r="F56" s="51"/>
    </row>
    <row r="57" spans="1:46" hidden="1" x14ac:dyDescent="0.2"/>
    <row r="58" spans="1:46" hidden="1" x14ac:dyDescent="0.2">
      <c r="A58" s="60" t="s">
        <v>0</v>
      </c>
      <c r="B58" s="61">
        <v>1972</v>
      </c>
      <c r="C58" s="61">
        <v>1973</v>
      </c>
      <c r="D58" s="61">
        <v>1974</v>
      </c>
      <c r="E58" s="61">
        <v>1975</v>
      </c>
      <c r="F58" s="61">
        <v>1976</v>
      </c>
      <c r="G58" s="61">
        <v>1977</v>
      </c>
      <c r="H58" s="61">
        <v>1978</v>
      </c>
      <c r="I58" s="61">
        <v>1979</v>
      </c>
      <c r="J58" s="61">
        <v>1980</v>
      </c>
      <c r="K58" s="61">
        <v>1981</v>
      </c>
      <c r="L58" s="61">
        <v>1982</v>
      </c>
      <c r="M58" s="61">
        <v>1983</v>
      </c>
      <c r="N58" s="61">
        <v>1984</v>
      </c>
      <c r="O58" s="61">
        <v>1985</v>
      </c>
      <c r="P58" s="61">
        <v>1986</v>
      </c>
      <c r="Q58" s="61">
        <v>1987</v>
      </c>
      <c r="R58" s="61">
        <v>1988</v>
      </c>
      <c r="S58" s="61">
        <v>1989</v>
      </c>
      <c r="T58" s="61">
        <v>1990</v>
      </c>
      <c r="U58" s="61">
        <v>1991</v>
      </c>
      <c r="V58" s="61">
        <v>1992</v>
      </c>
      <c r="W58" s="61">
        <v>1993</v>
      </c>
      <c r="X58" s="61">
        <v>1994</v>
      </c>
      <c r="Y58" s="61">
        <v>1995</v>
      </c>
      <c r="Z58" s="61">
        <v>1996</v>
      </c>
      <c r="AA58" s="61">
        <v>1997</v>
      </c>
      <c r="AB58" s="61">
        <v>1998</v>
      </c>
      <c r="AC58" s="61">
        <v>1999</v>
      </c>
      <c r="AD58" s="61">
        <v>2000</v>
      </c>
      <c r="AE58" s="61">
        <v>2001</v>
      </c>
      <c r="AF58" s="61">
        <v>2002</v>
      </c>
      <c r="AG58" s="61">
        <v>2003</v>
      </c>
      <c r="AH58" s="61">
        <v>2004</v>
      </c>
      <c r="AI58" s="61">
        <v>2005</v>
      </c>
      <c r="AJ58" s="61">
        <v>2006</v>
      </c>
      <c r="AK58" s="61">
        <v>2007</v>
      </c>
      <c r="AL58" s="61">
        <v>2008</v>
      </c>
      <c r="AM58" s="61">
        <v>2009</v>
      </c>
      <c r="AN58" s="61">
        <v>2010</v>
      </c>
      <c r="AO58" s="61">
        <v>2011</v>
      </c>
      <c r="AP58" s="61">
        <v>2012</v>
      </c>
      <c r="AQ58" s="61">
        <v>2013</v>
      </c>
      <c r="AR58" s="61">
        <v>2014</v>
      </c>
      <c r="AS58" s="61">
        <v>2015</v>
      </c>
      <c r="AT58" s="38">
        <v>2016</v>
      </c>
    </row>
    <row r="59" spans="1:46" ht="25.5" hidden="1" x14ac:dyDescent="0.2">
      <c r="A59" s="62" t="s">
        <v>16</v>
      </c>
      <c r="B59" s="63">
        <v>93.182068813409785</v>
      </c>
      <c r="C59" s="63">
        <v>93.132769586051097</v>
      </c>
      <c r="D59" s="63">
        <v>92.107761550903675</v>
      </c>
      <c r="E59" s="63">
        <v>91.303681362841687</v>
      </c>
      <c r="F59" s="63">
        <v>92.925787735122469</v>
      </c>
      <c r="G59" s="63">
        <v>95.231915525270566</v>
      </c>
      <c r="H59" s="63">
        <v>93.894089380266863</v>
      </c>
      <c r="I59" s="63">
        <v>93.048032374754712</v>
      </c>
      <c r="J59" s="63">
        <v>90.66125802686237</v>
      </c>
      <c r="K59" s="63">
        <v>93.336480207788284</v>
      </c>
      <c r="L59" s="63">
        <v>93.373910223331322</v>
      </c>
      <c r="M59" s="63">
        <v>96.045913907053176</v>
      </c>
      <c r="N59" s="63">
        <v>96.721119691968511</v>
      </c>
      <c r="O59" s="63">
        <v>94.500523295405202</v>
      </c>
      <c r="P59" s="63">
        <v>92.835028698159505</v>
      </c>
      <c r="Q59" s="63">
        <v>91.141412244263108</v>
      </c>
      <c r="R59" s="63">
        <v>93.015988131094304</v>
      </c>
      <c r="S59" s="63">
        <v>94.285143044094667</v>
      </c>
      <c r="T59" s="63">
        <v>93.790537287223501</v>
      </c>
      <c r="U59" s="63">
        <v>95.867591892073563</v>
      </c>
      <c r="V59" s="63">
        <v>100.04136120036655</v>
      </c>
      <c r="W59" s="63">
        <v>97.744581397455264</v>
      </c>
      <c r="X59" s="63">
        <v>96.641322890935513</v>
      </c>
      <c r="Y59" s="63">
        <v>97.763130691303402</v>
      </c>
      <c r="Z59" s="63">
        <v>101.48021124429356</v>
      </c>
      <c r="AA59" s="63">
        <v>98.57233379205249</v>
      </c>
      <c r="AB59" s="63">
        <v>97.434584943253739</v>
      </c>
      <c r="AC59" s="63">
        <v>99.823396132966266</v>
      </c>
      <c r="AD59" s="63">
        <v>97.222061375717402</v>
      </c>
      <c r="AE59" s="63">
        <v>103.58262393337749</v>
      </c>
      <c r="AF59" s="63">
        <v>102.23725177061071</v>
      </c>
      <c r="AG59" s="63">
        <v>101.73818002185145</v>
      </c>
      <c r="AH59" s="63">
        <v>103.34290260910618</v>
      </c>
      <c r="AI59" s="63">
        <v>101.55922178265347</v>
      </c>
      <c r="AJ59" s="63">
        <v>103.18</v>
      </c>
      <c r="AK59" s="63">
        <v>104.9</v>
      </c>
      <c r="AL59" s="63">
        <v>102.9</v>
      </c>
      <c r="AM59" s="63">
        <v>101.59</v>
      </c>
      <c r="AN59" s="63">
        <v>103.81</v>
      </c>
      <c r="AO59" s="63">
        <v>101.86</v>
      </c>
      <c r="AP59" s="63">
        <v>103.09</v>
      </c>
      <c r="AQ59" s="63">
        <v>101.5</v>
      </c>
      <c r="AR59" s="63">
        <v>102.19</v>
      </c>
      <c r="AS59" s="63">
        <v>101.31</v>
      </c>
      <c r="AT59" s="63">
        <v>104.79</v>
      </c>
    </row>
    <row r="60" spans="1:46" x14ac:dyDescent="0.2">
      <c r="A60" s="56"/>
      <c r="R60" s="8">
        <v>1972</v>
      </c>
      <c r="S60" s="9">
        <v>93.182068813409785</v>
      </c>
      <c r="T60" s="1"/>
      <c r="U60" s="2"/>
    </row>
    <row r="61" spans="1:46" x14ac:dyDescent="0.2">
      <c r="A61" s="56"/>
      <c r="R61" s="8">
        <v>1973</v>
      </c>
      <c r="S61" s="9">
        <v>93.132769586051097</v>
      </c>
      <c r="T61" s="1"/>
      <c r="U61" s="2"/>
    </row>
    <row r="62" spans="1:46" x14ac:dyDescent="0.2">
      <c r="A62" s="56"/>
      <c r="R62" s="8">
        <v>1974</v>
      </c>
      <c r="S62" s="9">
        <v>92.107761550903675</v>
      </c>
      <c r="T62" s="1"/>
      <c r="U62" s="2"/>
    </row>
    <row r="63" spans="1:46" x14ac:dyDescent="0.2">
      <c r="A63" s="56"/>
      <c r="R63" s="8">
        <v>1975</v>
      </c>
      <c r="S63" s="9">
        <v>91.303681362841687</v>
      </c>
      <c r="T63" s="1"/>
      <c r="U63" s="2"/>
    </row>
    <row r="64" spans="1:46" x14ac:dyDescent="0.2">
      <c r="A64" s="56"/>
      <c r="R64" s="8">
        <v>1976</v>
      </c>
      <c r="S64" s="9">
        <v>92.925787735122469</v>
      </c>
      <c r="T64" s="1"/>
      <c r="U64" s="2"/>
    </row>
    <row r="65" spans="1:21" x14ac:dyDescent="0.2">
      <c r="A65" s="56"/>
      <c r="R65" s="8">
        <v>1977</v>
      </c>
      <c r="S65" s="9">
        <v>95.231915525270566</v>
      </c>
      <c r="T65" s="1"/>
      <c r="U65" s="2"/>
    </row>
    <row r="66" spans="1:21" x14ac:dyDescent="0.2">
      <c r="A66" s="56"/>
      <c r="R66" s="8">
        <v>1978</v>
      </c>
      <c r="S66" s="9">
        <v>93.894089380266863</v>
      </c>
      <c r="T66" s="1"/>
      <c r="U66" s="2"/>
    </row>
    <row r="67" spans="1:21" x14ac:dyDescent="0.2">
      <c r="A67" s="56"/>
      <c r="R67" s="8">
        <v>1979</v>
      </c>
      <c r="S67" s="9">
        <v>93.048032374754712</v>
      </c>
      <c r="T67" s="1"/>
      <c r="U67" s="2"/>
    </row>
    <row r="68" spans="1:21" x14ac:dyDescent="0.2">
      <c r="A68" s="56"/>
      <c r="R68" s="8">
        <v>1980</v>
      </c>
      <c r="S68" s="9">
        <v>90.66125802686237</v>
      </c>
      <c r="T68" s="1"/>
      <c r="U68" s="2"/>
    </row>
    <row r="69" spans="1:21" x14ac:dyDescent="0.2">
      <c r="A69" s="56"/>
      <c r="R69" s="8">
        <v>1981</v>
      </c>
      <c r="S69" s="9">
        <v>93.336480207788284</v>
      </c>
      <c r="T69" s="1"/>
      <c r="U69" s="2"/>
    </row>
    <row r="70" spans="1:21" x14ac:dyDescent="0.2">
      <c r="A70" s="56"/>
      <c r="R70" s="8">
        <v>1982</v>
      </c>
      <c r="S70" s="9">
        <v>93.373910223331322</v>
      </c>
      <c r="T70" s="1"/>
      <c r="U70" s="2"/>
    </row>
    <row r="71" spans="1:21" x14ac:dyDescent="0.2">
      <c r="A71" s="56"/>
      <c r="R71" s="8">
        <v>1983</v>
      </c>
      <c r="S71" s="9">
        <v>96.045913907053176</v>
      </c>
      <c r="T71" s="1"/>
      <c r="U71" s="2"/>
    </row>
    <row r="72" spans="1:21" x14ac:dyDescent="0.2">
      <c r="A72" s="56"/>
      <c r="R72" s="8">
        <v>1984</v>
      </c>
      <c r="S72" s="9">
        <v>96.721119691968511</v>
      </c>
      <c r="T72" s="1"/>
      <c r="U72" s="2"/>
    </row>
    <row r="73" spans="1:21" x14ac:dyDescent="0.2">
      <c r="A73" s="56"/>
      <c r="R73" s="8">
        <v>1985</v>
      </c>
      <c r="S73" s="9">
        <v>94.500523295405202</v>
      </c>
      <c r="T73" s="1"/>
      <c r="U73" s="2"/>
    </row>
    <row r="74" spans="1:21" x14ac:dyDescent="0.2">
      <c r="A74" s="56"/>
      <c r="R74" s="8">
        <v>1986</v>
      </c>
      <c r="S74" s="9">
        <v>92.835028698159505</v>
      </c>
      <c r="T74" s="1"/>
      <c r="U74" s="2"/>
    </row>
    <row r="75" spans="1:21" x14ac:dyDescent="0.2">
      <c r="A75" s="56"/>
      <c r="R75" s="8">
        <v>1987</v>
      </c>
      <c r="S75" s="9">
        <v>91.141412244263108</v>
      </c>
      <c r="T75" s="1"/>
      <c r="U75" s="2"/>
    </row>
    <row r="76" spans="1:21" x14ac:dyDescent="0.2">
      <c r="A76" s="56"/>
      <c r="R76" s="8">
        <v>1988</v>
      </c>
      <c r="S76" s="9">
        <v>93.015988131094304</v>
      </c>
      <c r="T76" s="1"/>
      <c r="U76" s="2"/>
    </row>
    <row r="77" spans="1:21" x14ac:dyDescent="0.2">
      <c r="A77" s="56"/>
      <c r="R77" s="8">
        <v>1989</v>
      </c>
      <c r="S77" s="9">
        <v>94.285143044094667</v>
      </c>
      <c r="T77" s="1"/>
      <c r="U77" s="2"/>
    </row>
    <row r="78" spans="1:21" x14ac:dyDescent="0.2">
      <c r="A78" s="56"/>
      <c r="R78" s="8">
        <v>1990</v>
      </c>
      <c r="S78" s="9">
        <v>93.790537287223501</v>
      </c>
      <c r="T78" s="1"/>
      <c r="U78" s="2"/>
    </row>
    <row r="79" spans="1:21" x14ac:dyDescent="0.2">
      <c r="R79" s="8">
        <v>1991</v>
      </c>
      <c r="S79" s="9">
        <v>95.867591892073563</v>
      </c>
      <c r="T79" s="1"/>
      <c r="U79" s="2"/>
    </row>
    <row r="80" spans="1:21" x14ac:dyDescent="0.2">
      <c r="R80" s="8">
        <v>1992</v>
      </c>
      <c r="S80" s="9">
        <v>100.04136120036655</v>
      </c>
      <c r="T80" s="1"/>
      <c r="U80" s="2"/>
    </row>
    <row r="81" spans="1:21" x14ac:dyDescent="0.2">
      <c r="R81" s="8">
        <v>1993</v>
      </c>
      <c r="S81" s="9">
        <v>97.744581397455264</v>
      </c>
      <c r="T81" s="1"/>
      <c r="U81" s="2"/>
    </row>
    <row r="82" spans="1:21" x14ac:dyDescent="0.2">
      <c r="A82" s="56"/>
      <c r="R82" s="8">
        <v>1994</v>
      </c>
      <c r="S82" s="9">
        <v>96.641322890935513</v>
      </c>
      <c r="T82" s="1"/>
      <c r="U82" s="2"/>
    </row>
    <row r="83" spans="1:21" x14ac:dyDescent="0.2">
      <c r="A83" s="56"/>
      <c r="R83" s="8">
        <v>1995</v>
      </c>
      <c r="S83" s="9">
        <v>97.763130691303402</v>
      </c>
      <c r="T83" s="1"/>
      <c r="U83" s="2"/>
    </row>
    <row r="84" spans="1:21" x14ac:dyDescent="0.2">
      <c r="A84" s="56"/>
      <c r="R84" s="8">
        <v>1996</v>
      </c>
      <c r="S84" s="9">
        <v>101.48021124429356</v>
      </c>
      <c r="T84" s="1"/>
      <c r="U84" s="2"/>
    </row>
    <row r="85" spans="1:21" x14ac:dyDescent="0.2">
      <c r="R85" s="8">
        <v>1997</v>
      </c>
      <c r="S85" s="9">
        <v>98.57233379205249</v>
      </c>
      <c r="T85" s="1"/>
      <c r="U85" s="2"/>
    </row>
    <row r="86" spans="1:21" x14ac:dyDescent="0.2">
      <c r="R86" s="8">
        <v>1998</v>
      </c>
      <c r="S86" s="9">
        <v>97.434584943253739</v>
      </c>
      <c r="T86" s="1"/>
      <c r="U86" s="2"/>
    </row>
    <row r="87" spans="1:21" x14ac:dyDescent="0.2">
      <c r="R87" s="8">
        <v>1999</v>
      </c>
      <c r="S87" s="9">
        <v>99.823396132966266</v>
      </c>
      <c r="T87" s="1"/>
      <c r="U87" s="2"/>
    </row>
    <row r="88" spans="1:21" x14ac:dyDescent="0.2">
      <c r="R88" s="8"/>
      <c r="S88" s="9"/>
      <c r="T88" s="1"/>
      <c r="U88" s="2"/>
    </row>
    <row r="89" spans="1:21" x14ac:dyDescent="0.2">
      <c r="R89" s="8"/>
      <c r="S89" s="9"/>
      <c r="T89" s="1"/>
      <c r="U89" s="2"/>
    </row>
    <row r="90" spans="1:21" x14ac:dyDescent="0.2">
      <c r="R90" s="8"/>
      <c r="S90" s="9"/>
      <c r="T90" s="1"/>
      <c r="U90" s="2"/>
    </row>
    <row r="91" spans="1:21" x14ac:dyDescent="0.2">
      <c r="R91" s="8"/>
      <c r="S91" s="9"/>
      <c r="T91" s="1"/>
      <c r="U91" s="2"/>
    </row>
    <row r="92" spans="1:21" x14ac:dyDescent="0.2">
      <c r="R92" s="8"/>
      <c r="S92" s="9"/>
      <c r="T92" s="1"/>
      <c r="U92" s="2"/>
    </row>
    <row r="93" spans="1:21" x14ac:dyDescent="0.2">
      <c r="R93" s="8"/>
      <c r="S93" s="9"/>
      <c r="T93" s="1"/>
      <c r="U93" s="2"/>
    </row>
    <row r="94" spans="1:21" x14ac:dyDescent="0.2">
      <c r="R94" s="8"/>
      <c r="S94" s="9"/>
      <c r="T94" s="1"/>
      <c r="U94" s="2"/>
    </row>
    <row r="95" spans="1:21" x14ac:dyDescent="0.2">
      <c r="R95" s="8"/>
      <c r="S95" s="9"/>
      <c r="T95" s="1"/>
      <c r="U95" s="2"/>
    </row>
    <row r="96" spans="1:21" x14ac:dyDescent="0.2">
      <c r="R96" s="8"/>
      <c r="S96" s="9"/>
      <c r="T96" s="1"/>
      <c r="U96" s="2"/>
    </row>
    <row r="97" spans="1:21" x14ac:dyDescent="0.2">
      <c r="A97" s="64" t="s">
        <v>55</v>
      </c>
      <c r="B97" s="64"/>
      <c r="C97" s="64"/>
      <c r="D97" s="64"/>
      <c r="E97" s="64"/>
      <c r="F97" s="64"/>
      <c r="G97" s="64"/>
      <c r="R97" s="8">
        <v>2000</v>
      </c>
      <c r="S97" s="9">
        <v>97.222061375717402</v>
      </c>
      <c r="T97" s="1"/>
      <c r="U97" s="2"/>
    </row>
    <row r="98" spans="1:21" x14ac:dyDescent="0.2">
      <c r="A98" s="65" t="s">
        <v>18</v>
      </c>
      <c r="B98" s="65"/>
      <c r="C98" s="65"/>
      <c r="D98" s="65"/>
      <c r="E98" s="65"/>
      <c r="F98" s="65"/>
      <c r="G98" s="65"/>
      <c r="R98" s="8">
        <v>2001</v>
      </c>
      <c r="S98" s="9">
        <v>103.58262393337749</v>
      </c>
      <c r="T98" s="1"/>
      <c r="U98" s="2"/>
    </row>
    <row r="99" spans="1:21" ht="12.75" customHeight="1" x14ac:dyDescent="0.2">
      <c r="A99" s="103" t="s">
        <v>94</v>
      </c>
      <c r="B99" s="103"/>
      <c r="C99" s="103"/>
      <c r="D99" s="103"/>
      <c r="E99" s="103"/>
      <c r="F99" s="103"/>
      <c r="G99" s="103"/>
      <c r="R99" s="8">
        <v>2002</v>
      </c>
      <c r="S99" s="9">
        <v>102.23725177061071</v>
      </c>
      <c r="T99" s="1"/>
      <c r="U99" s="2"/>
    </row>
  </sheetData>
  <mergeCells count="11">
    <mergeCell ref="A3:F3"/>
    <mergeCell ref="B5:C5"/>
    <mergeCell ref="D5:D6"/>
    <mergeCell ref="E5:E6"/>
    <mergeCell ref="F5:F6"/>
    <mergeCell ref="A5:A6"/>
    <mergeCell ref="A56:B56"/>
    <mergeCell ref="A99:G99"/>
    <mergeCell ref="A54:F54"/>
    <mergeCell ref="A52:F52"/>
    <mergeCell ref="A53:F53"/>
  </mergeCells>
  <pageMargins left="0.70866141732283472" right="0.70866141732283472" top="0.74803149606299213" bottom="0.74803149606299213" header="0.31496062992125984" footer="0.31496062992125984"/>
  <pageSetup paperSize="9" scale="61" orientation="landscape" r:id="rId1"/>
  <ignoredErrors>
    <ignoredError sqref="A41:A5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workbookViewId="0">
      <selection activeCell="D1" sqref="D1"/>
    </sheetView>
  </sheetViews>
  <sheetFormatPr defaultRowHeight="12.75" x14ac:dyDescent="0.2"/>
  <cols>
    <col min="2" max="2" width="13" customWidth="1"/>
    <col min="3" max="3" width="18.28515625" customWidth="1"/>
    <col min="4" max="4" width="14.28515625" customWidth="1"/>
    <col min="5" max="5" width="12.28515625" customWidth="1"/>
    <col min="8" max="8" width="11.7109375" customWidth="1"/>
    <col min="9" max="9" width="19" customWidth="1"/>
    <col min="10" max="10" width="12.7109375" customWidth="1"/>
    <col min="14" max="14" width="13.5703125" customWidth="1"/>
    <col min="15" max="15" width="19" customWidth="1"/>
    <col min="16" max="16" width="13.5703125" customWidth="1"/>
  </cols>
  <sheetData>
    <row r="1" spans="1:16" x14ac:dyDescent="0.2">
      <c r="A1" s="4" t="s">
        <v>112</v>
      </c>
    </row>
    <row r="3" spans="1:16" x14ac:dyDescent="0.2">
      <c r="A3" s="4" t="s">
        <v>80</v>
      </c>
    </row>
    <row r="5" spans="1:16" x14ac:dyDescent="0.2">
      <c r="A5" s="4" t="s">
        <v>96</v>
      </c>
      <c r="G5" s="4" t="s">
        <v>97</v>
      </c>
      <c r="M5" s="4" t="s">
        <v>98</v>
      </c>
    </row>
    <row r="6" spans="1:16" x14ac:dyDescent="0.2">
      <c r="G6" t="s">
        <v>63</v>
      </c>
      <c r="M6" t="s">
        <v>64</v>
      </c>
    </row>
    <row r="7" spans="1:16" x14ac:dyDescent="0.2">
      <c r="A7" s="4"/>
      <c r="C7" s="4"/>
      <c r="D7" s="4"/>
      <c r="E7" s="4"/>
      <c r="F7" s="4"/>
      <c r="H7" s="4"/>
      <c r="N7" s="4"/>
    </row>
    <row r="8" spans="1:16" s="38" customFormat="1" ht="27" customHeight="1" x14ac:dyDescent="0.2">
      <c r="A8" s="47" t="s">
        <v>0</v>
      </c>
      <c r="B8" s="37" t="s">
        <v>65</v>
      </c>
      <c r="C8" s="48" t="s">
        <v>66</v>
      </c>
      <c r="D8" s="15" t="s">
        <v>67</v>
      </c>
      <c r="E8" s="45"/>
      <c r="F8" s="45"/>
      <c r="G8" s="37" t="s">
        <v>0</v>
      </c>
      <c r="H8" s="37" t="s">
        <v>65</v>
      </c>
      <c r="I8" s="37" t="s">
        <v>66</v>
      </c>
      <c r="J8" s="15" t="s">
        <v>67</v>
      </c>
      <c r="K8" s="46"/>
      <c r="L8" s="46"/>
      <c r="M8" s="37" t="s">
        <v>0</v>
      </c>
      <c r="N8" s="37" t="s">
        <v>65</v>
      </c>
      <c r="O8" s="37" t="s">
        <v>66</v>
      </c>
      <c r="P8" s="15" t="s">
        <v>67</v>
      </c>
    </row>
    <row r="9" spans="1:16" x14ac:dyDescent="0.2">
      <c r="A9" s="49">
        <v>1971</v>
      </c>
      <c r="B9" s="31">
        <v>7506</v>
      </c>
      <c r="C9" s="31">
        <v>98084</v>
      </c>
      <c r="D9" s="50">
        <f t="shared" ref="D9:D18" si="0">(B9/C9)*1000</f>
        <v>76.526242812283343</v>
      </c>
      <c r="E9" s="5"/>
      <c r="F9" s="5"/>
      <c r="G9" s="49">
        <v>1971</v>
      </c>
      <c r="H9" s="49"/>
      <c r="I9" s="49"/>
      <c r="J9" s="49"/>
      <c r="K9" s="28"/>
      <c r="L9" s="28"/>
      <c r="M9" s="49">
        <v>1971</v>
      </c>
      <c r="N9" s="31">
        <v>783155</v>
      </c>
      <c r="O9" s="31">
        <v>9323200</v>
      </c>
      <c r="P9" s="50">
        <f t="shared" ref="P9:P18" si="1">(N9/O9)*1000</f>
        <v>84.000665007722674</v>
      </c>
    </row>
    <row r="10" spans="1:16" x14ac:dyDescent="0.2">
      <c r="A10" s="49">
        <v>1972</v>
      </c>
      <c r="B10" s="31">
        <v>7351</v>
      </c>
      <c r="C10" s="31">
        <v>99652</v>
      </c>
      <c r="D10" s="50">
        <f t="shared" si="0"/>
        <v>73.766708144342317</v>
      </c>
      <c r="E10" s="5"/>
      <c r="F10" s="5"/>
      <c r="G10" s="49">
        <v>1972</v>
      </c>
      <c r="H10" s="31">
        <v>725440</v>
      </c>
      <c r="I10" s="31">
        <v>9419700</v>
      </c>
      <c r="J10" s="50">
        <f t="shared" ref="J10:J18" si="2">(H10/I10)*1000</f>
        <v>77.013068356741726</v>
      </c>
      <c r="K10" s="28"/>
      <c r="L10" s="28"/>
      <c r="M10" s="49">
        <v>1972</v>
      </c>
      <c r="N10" s="31">
        <v>725440</v>
      </c>
      <c r="O10" s="31">
        <v>9364900</v>
      </c>
      <c r="P10" s="50">
        <f t="shared" si="1"/>
        <v>77.463720915332786</v>
      </c>
    </row>
    <row r="11" spans="1:16" x14ac:dyDescent="0.2">
      <c r="A11" s="49">
        <v>1973</v>
      </c>
      <c r="B11" s="31">
        <v>6659</v>
      </c>
      <c r="C11" s="31">
        <v>101588.5</v>
      </c>
      <c r="D11" s="50">
        <f t="shared" si="0"/>
        <v>65.548757979495704</v>
      </c>
      <c r="E11" s="5"/>
      <c r="F11" s="5"/>
      <c r="G11" s="49">
        <v>1973</v>
      </c>
      <c r="H11" s="31">
        <v>675953</v>
      </c>
      <c r="I11" s="31">
        <v>9480500</v>
      </c>
      <c r="J11" s="50">
        <f t="shared" si="2"/>
        <v>71.299298560202516</v>
      </c>
      <c r="K11" s="28"/>
      <c r="L11" s="28"/>
      <c r="M11" s="49">
        <v>1973</v>
      </c>
      <c r="N11" s="31">
        <v>675953</v>
      </c>
      <c r="O11" s="31">
        <v>9430200</v>
      </c>
      <c r="P11" s="50">
        <f t="shared" si="1"/>
        <v>71.679603826005817</v>
      </c>
    </row>
    <row r="12" spans="1:16" x14ac:dyDescent="0.2">
      <c r="A12" s="49">
        <v>1974</v>
      </c>
      <c r="B12" s="31">
        <v>6355</v>
      </c>
      <c r="C12" s="31">
        <v>103322</v>
      </c>
      <c r="D12" s="50">
        <f t="shared" si="0"/>
        <v>61.506745901163356</v>
      </c>
      <c r="E12" s="5"/>
      <c r="F12" s="5"/>
      <c r="G12" s="49">
        <v>1974</v>
      </c>
      <c r="H12" s="31">
        <v>639885</v>
      </c>
      <c r="I12" s="31">
        <v>9523500</v>
      </c>
      <c r="J12" s="50">
        <f t="shared" si="2"/>
        <v>67.190108678532042</v>
      </c>
      <c r="K12" s="28"/>
      <c r="L12" s="28"/>
      <c r="M12" s="49">
        <v>1974</v>
      </c>
      <c r="N12" s="31">
        <v>639885</v>
      </c>
      <c r="O12" s="31">
        <v>9468400</v>
      </c>
      <c r="P12" s="50">
        <f t="shared" si="1"/>
        <v>67.58111190908707</v>
      </c>
    </row>
    <row r="13" spans="1:16" x14ac:dyDescent="0.2">
      <c r="A13" s="49">
        <v>1975</v>
      </c>
      <c r="B13" s="31">
        <v>5979</v>
      </c>
      <c r="C13" s="31">
        <v>105350</v>
      </c>
      <c r="D13" s="50">
        <f t="shared" si="0"/>
        <v>56.753678215472235</v>
      </c>
      <c r="E13" s="5"/>
      <c r="F13" s="5"/>
      <c r="G13" s="49">
        <v>1975</v>
      </c>
      <c r="H13" s="31">
        <v>603445</v>
      </c>
      <c r="I13" s="31">
        <v>9581100</v>
      </c>
      <c r="J13" s="50">
        <f t="shared" si="2"/>
        <v>62.982851655864145</v>
      </c>
      <c r="K13" s="28"/>
      <c r="L13" s="28"/>
      <c r="M13" s="49">
        <v>1975</v>
      </c>
      <c r="N13" s="31">
        <v>603445</v>
      </c>
      <c r="O13" s="31">
        <v>9514400</v>
      </c>
      <c r="P13" s="50">
        <f t="shared" si="1"/>
        <v>63.424388295636085</v>
      </c>
    </row>
    <row r="14" spans="1:16" x14ac:dyDescent="0.2">
      <c r="A14" s="49">
        <v>1976</v>
      </c>
      <c r="B14" s="31">
        <v>5892</v>
      </c>
      <c r="C14" s="31">
        <v>108045</v>
      </c>
      <c r="D14" s="50">
        <f t="shared" si="0"/>
        <v>54.532833541579897</v>
      </c>
      <c r="E14" s="5"/>
      <c r="F14" s="5"/>
      <c r="G14" s="49">
        <v>1976</v>
      </c>
      <c r="H14" s="31">
        <v>584270</v>
      </c>
      <c r="I14" s="31">
        <v>9678200</v>
      </c>
      <c r="J14" s="50">
        <f t="shared" si="2"/>
        <v>60.369696844454552</v>
      </c>
      <c r="K14" s="28"/>
      <c r="L14" s="28"/>
      <c r="M14" s="49">
        <v>1976</v>
      </c>
      <c r="N14" s="31">
        <v>584270</v>
      </c>
      <c r="O14" s="31">
        <v>9597000</v>
      </c>
      <c r="P14" s="50">
        <f t="shared" si="1"/>
        <v>60.880483484422214</v>
      </c>
    </row>
    <row r="15" spans="1:16" x14ac:dyDescent="0.2">
      <c r="A15" s="49">
        <v>1977</v>
      </c>
      <c r="B15" s="31">
        <v>5890</v>
      </c>
      <c r="C15" s="31">
        <v>110983</v>
      </c>
      <c r="D15" s="50">
        <f t="shared" si="0"/>
        <v>53.071191083319064</v>
      </c>
      <c r="E15" s="5"/>
      <c r="F15" s="5"/>
      <c r="G15" s="49">
        <v>1977</v>
      </c>
      <c r="H15" s="31">
        <v>569259</v>
      </c>
      <c r="I15" s="31">
        <v>9794700</v>
      </c>
      <c r="J15" s="50">
        <f t="shared" si="2"/>
        <v>58.119084811173387</v>
      </c>
      <c r="K15" s="28"/>
      <c r="L15" s="28"/>
      <c r="M15" s="49">
        <v>1977</v>
      </c>
      <c r="N15" s="31">
        <v>569259</v>
      </c>
      <c r="O15" s="31">
        <v>9697600</v>
      </c>
      <c r="P15" s="50">
        <f t="shared" si="1"/>
        <v>58.701018808777427</v>
      </c>
    </row>
    <row r="16" spans="1:16" x14ac:dyDescent="0.2">
      <c r="A16" s="49">
        <v>1978</v>
      </c>
      <c r="B16" s="31">
        <v>6371</v>
      </c>
      <c r="C16" s="31">
        <v>114016.5</v>
      </c>
      <c r="D16" s="50">
        <f t="shared" si="0"/>
        <v>55.877877324773166</v>
      </c>
      <c r="E16" s="5"/>
      <c r="F16" s="5"/>
      <c r="G16" s="49">
        <v>1978</v>
      </c>
      <c r="H16" s="31">
        <v>596418</v>
      </c>
      <c r="I16" s="31">
        <v>9929700</v>
      </c>
      <c r="J16" s="50">
        <f t="shared" si="2"/>
        <v>60.064050273422161</v>
      </c>
      <c r="K16" s="28"/>
      <c r="L16" s="28"/>
      <c r="M16" s="49">
        <v>1978</v>
      </c>
      <c r="N16" s="31">
        <v>596418</v>
      </c>
      <c r="O16" s="31">
        <v>9825000</v>
      </c>
      <c r="P16" s="50">
        <f t="shared" si="1"/>
        <v>60.704122137404582</v>
      </c>
    </row>
    <row r="17" spans="1:16" x14ac:dyDescent="0.2">
      <c r="A17" s="49">
        <v>1979</v>
      </c>
      <c r="B17" s="31">
        <v>6475</v>
      </c>
      <c r="C17" s="31">
        <v>117028</v>
      </c>
      <c r="D17" s="50">
        <f t="shared" si="0"/>
        <v>55.328639299996581</v>
      </c>
      <c r="E17" s="5"/>
      <c r="F17" s="5"/>
      <c r="G17" s="49">
        <v>1979</v>
      </c>
      <c r="H17" s="31">
        <v>638028</v>
      </c>
      <c r="I17" s="31">
        <v>10073600</v>
      </c>
      <c r="J17" s="50">
        <f t="shared" si="2"/>
        <v>63.336642312579421</v>
      </c>
      <c r="K17" s="28"/>
      <c r="L17" s="28"/>
      <c r="M17" s="49">
        <v>1979</v>
      </c>
      <c r="N17" s="31">
        <v>638028</v>
      </c>
      <c r="O17" s="31">
        <v>9959000</v>
      </c>
      <c r="P17" s="50">
        <f t="shared" si="1"/>
        <v>64.065468420524141</v>
      </c>
    </row>
    <row r="18" spans="1:16" x14ac:dyDescent="0.2">
      <c r="A18" s="49">
        <v>1980</v>
      </c>
      <c r="B18" s="49">
        <v>6619</v>
      </c>
      <c r="C18" s="31">
        <v>119705.5</v>
      </c>
      <c r="D18" s="50">
        <f t="shared" si="0"/>
        <v>55.294034108708459</v>
      </c>
      <c r="E18" s="5"/>
      <c r="F18" s="5"/>
      <c r="G18" s="49">
        <v>1980</v>
      </c>
      <c r="H18" s="31">
        <v>656234</v>
      </c>
      <c r="I18" s="31">
        <v>10222300</v>
      </c>
      <c r="J18" s="50">
        <f t="shared" si="2"/>
        <v>64.196315897596435</v>
      </c>
      <c r="K18" s="28"/>
      <c r="L18" s="28"/>
      <c r="M18" s="49">
        <v>1980</v>
      </c>
      <c r="N18" s="31">
        <v>656234</v>
      </c>
      <c r="O18" s="31">
        <v>10094900</v>
      </c>
      <c r="P18" s="50">
        <f t="shared" si="1"/>
        <v>65.006488424848186</v>
      </c>
    </row>
    <row r="19" spans="1:16" x14ac:dyDescent="0.2">
      <c r="A19" s="27" t="s">
        <v>105</v>
      </c>
      <c r="G19" s="27" t="s">
        <v>68</v>
      </c>
      <c r="H19" s="29"/>
      <c r="I19" s="29"/>
      <c r="J19" s="29"/>
      <c r="K19" s="29"/>
      <c r="L19" s="29"/>
      <c r="M19" s="27" t="s">
        <v>69</v>
      </c>
    </row>
    <row r="20" spans="1:16" x14ac:dyDescent="0.2">
      <c r="A20" s="27"/>
      <c r="G20" s="27"/>
      <c r="H20" s="29"/>
      <c r="I20" s="29"/>
      <c r="J20" s="29"/>
      <c r="K20" s="29"/>
      <c r="L20" s="29"/>
      <c r="M20" s="27"/>
    </row>
    <row r="21" spans="1:16" ht="128.25" customHeight="1" x14ac:dyDescent="0.2">
      <c r="A21" s="89" t="s">
        <v>99</v>
      </c>
      <c r="B21" s="89"/>
      <c r="C21" s="89"/>
      <c r="D21" s="89"/>
      <c r="E21" s="89"/>
      <c r="G21" s="103" t="s">
        <v>81</v>
      </c>
      <c r="H21" s="103"/>
      <c r="I21" s="103"/>
      <c r="J21" s="103"/>
      <c r="M21" s="103" t="s">
        <v>82</v>
      </c>
      <c r="N21" s="103"/>
      <c r="O21" s="103"/>
      <c r="P21" s="103"/>
    </row>
    <row r="22" spans="1:16" x14ac:dyDescent="0.2">
      <c r="A22" s="43"/>
    </row>
    <row r="24" spans="1:16" x14ac:dyDescent="0.2">
      <c r="H24" s="3"/>
    </row>
    <row r="34" spans="1:1" x14ac:dyDescent="0.2">
      <c r="A34" t="s">
        <v>70</v>
      </c>
    </row>
    <row r="35" spans="1:1" x14ac:dyDescent="0.2">
      <c r="A35" t="s">
        <v>71</v>
      </c>
    </row>
  </sheetData>
  <mergeCells count="3">
    <mergeCell ref="G21:J21"/>
    <mergeCell ref="M21:P21"/>
    <mergeCell ref="A21:E21"/>
  </mergeCells>
  <pageMargins left="0.70866141732283472" right="0.70866141732283472" top="0.74803149606299213" bottom="0.74803149606299213" header="0.31496062992125984" footer="0.31496062992125984"/>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1"/>
  <sheetViews>
    <sheetView zoomScaleNormal="100" workbookViewId="0">
      <selection activeCell="D1" sqref="D1"/>
    </sheetView>
  </sheetViews>
  <sheetFormatPr defaultRowHeight="12.75" x14ac:dyDescent="0.2"/>
  <cols>
    <col min="1" max="2" width="9.140625" style="67"/>
    <col min="3" max="3" width="10.7109375" style="67" customWidth="1"/>
    <col min="4" max="4" width="11.140625" style="67" customWidth="1"/>
    <col min="5" max="9" width="9.140625" style="67"/>
    <col min="10" max="10" width="11" style="67" customWidth="1"/>
    <col min="11" max="16384" width="9.140625" style="67"/>
  </cols>
  <sheetData>
    <row r="1" spans="1:13" x14ac:dyDescent="0.2">
      <c r="A1" s="4" t="s">
        <v>112</v>
      </c>
    </row>
    <row r="3" spans="1:13" x14ac:dyDescent="0.2">
      <c r="A3" s="110" t="s">
        <v>100</v>
      </c>
      <c r="B3" s="110"/>
      <c r="C3" s="110"/>
      <c r="D3" s="110"/>
      <c r="E3" s="110"/>
      <c r="F3" s="110"/>
      <c r="G3" s="110"/>
      <c r="H3" s="110"/>
      <c r="I3" s="110"/>
      <c r="J3" s="110"/>
      <c r="K3" s="66"/>
      <c r="L3" s="66"/>
      <c r="M3" s="66"/>
    </row>
    <row r="4" spans="1:13" x14ac:dyDescent="0.2">
      <c r="A4" s="66"/>
      <c r="B4" s="66"/>
      <c r="C4" s="66"/>
      <c r="D4" s="66"/>
      <c r="E4" s="66"/>
      <c r="F4" s="66"/>
      <c r="G4" s="66"/>
      <c r="H4" s="66"/>
      <c r="I4" s="66"/>
      <c r="J4" s="66"/>
      <c r="K4" s="66"/>
      <c r="L4" s="66"/>
      <c r="M4" s="66"/>
    </row>
    <row r="5" spans="1:13" x14ac:dyDescent="0.2">
      <c r="A5" s="68" t="s">
        <v>83</v>
      </c>
      <c r="B5" s="68" t="s">
        <v>19</v>
      </c>
      <c r="C5" s="68" t="s">
        <v>26</v>
      </c>
      <c r="D5" s="68" t="s">
        <v>27</v>
      </c>
      <c r="E5" s="68" t="s">
        <v>28</v>
      </c>
      <c r="F5" s="68" t="s">
        <v>29</v>
      </c>
      <c r="G5" s="68" t="s">
        <v>30</v>
      </c>
      <c r="H5" s="68" t="s">
        <v>31</v>
      </c>
      <c r="I5" s="68" t="s">
        <v>32</v>
      </c>
      <c r="J5" s="68" t="s">
        <v>33</v>
      </c>
      <c r="K5" s="66"/>
      <c r="L5" s="66"/>
      <c r="M5" s="66"/>
    </row>
    <row r="6" spans="1:13" x14ac:dyDescent="0.2">
      <c r="A6" s="69" t="s">
        <v>20</v>
      </c>
      <c r="B6" s="70">
        <v>45.82</v>
      </c>
      <c r="C6" s="70">
        <v>34.97</v>
      </c>
      <c r="D6" s="70">
        <v>28.48</v>
      </c>
      <c r="E6" s="70">
        <v>35.19</v>
      </c>
      <c r="F6" s="70">
        <v>37.15</v>
      </c>
      <c r="G6" s="70">
        <v>39.619999999999997</v>
      </c>
      <c r="H6" s="70">
        <v>26.2</v>
      </c>
      <c r="I6" s="70">
        <v>25.3</v>
      </c>
      <c r="J6" s="70">
        <v>17.7</v>
      </c>
      <c r="K6" s="66"/>
      <c r="L6" s="66"/>
      <c r="M6" s="66"/>
    </row>
    <row r="7" spans="1:13" x14ac:dyDescent="0.2">
      <c r="A7" s="69" t="s">
        <v>21</v>
      </c>
      <c r="B7" s="70">
        <v>134.08000000000001</v>
      </c>
      <c r="C7" s="70">
        <v>111.82</v>
      </c>
      <c r="D7" s="70">
        <v>94.48</v>
      </c>
      <c r="E7" s="70">
        <v>95.2</v>
      </c>
      <c r="F7" s="70">
        <v>81.17</v>
      </c>
      <c r="G7" s="70">
        <v>77.39</v>
      </c>
      <c r="H7" s="70">
        <v>62.25</v>
      </c>
      <c r="I7" s="70">
        <v>73.400000000000006</v>
      </c>
      <c r="J7" s="70">
        <v>64.7</v>
      </c>
      <c r="K7" s="66"/>
      <c r="L7" s="66"/>
      <c r="M7" s="66"/>
    </row>
    <row r="8" spans="1:13" x14ac:dyDescent="0.2">
      <c r="A8" s="69" t="s">
        <v>22</v>
      </c>
      <c r="B8" s="70">
        <v>125.8</v>
      </c>
      <c r="C8" s="70">
        <v>121.15</v>
      </c>
      <c r="D8" s="70">
        <v>113.04</v>
      </c>
      <c r="E8" s="70">
        <v>120.08</v>
      </c>
      <c r="F8" s="70">
        <v>105.28</v>
      </c>
      <c r="G8" s="70">
        <v>106.34</v>
      </c>
      <c r="H8" s="70">
        <v>89.85</v>
      </c>
      <c r="I8" s="70">
        <v>101.5</v>
      </c>
      <c r="J8" s="70">
        <v>102.5</v>
      </c>
      <c r="K8" s="66"/>
      <c r="L8" s="66"/>
      <c r="M8" s="66"/>
    </row>
    <row r="9" spans="1:13" x14ac:dyDescent="0.2">
      <c r="A9" s="69" t="s">
        <v>23</v>
      </c>
      <c r="B9" s="70">
        <v>57.04</v>
      </c>
      <c r="C9" s="70">
        <v>58.24</v>
      </c>
      <c r="D9" s="70">
        <v>60.77</v>
      </c>
      <c r="E9" s="70">
        <v>72.77</v>
      </c>
      <c r="F9" s="70">
        <v>76.069999999999993</v>
      </c>
      <c r="G9" s="70">
        <v>84.56</v>
      </c>
      <c r="H9" s="70">
        <v>85.34</v>
      </c>
      <c r="I9" s="70">
        <v>108.4</v>
      </c>
      <c r="J9" s="70">
        <v>111.3</v>
      </c>
      <c r="K9" s="66"/>
      <c r="L9" s="66"/>
      <c r="M9" s="66"/>
    </row>
    <row r="10" spans="1:13" x14ac:dyDescent="0.2">
      <c r="A10" s="69" t="s">
        <v>24</v>
      </c>
      <c r="B10" s="70">
        <v>21.54</v>
      </c>
      <c r="C10" s="70">
        <v>16.41</v>
      </c>
      <c r="D10" s="70">
        <v>19.059999999999999</v>
      </c>
      <c r="E10" s="70">
        <v>22.66</v>
      </c>
      <c r="F10" s="70">
        <v>29.2</v>
      </c>
      <c r="G10" s="70">
        <v>35.83</v>
      </c>
      <c r="H10" s="70">
        <v>39.58</v>
      </c>
      <c r="I10" s="70">
        <v>57.3</v>
      </c>
      <c r="J10" s="70">
        <v>75.900000000000006</v>
      </c>
      <c r="K10" s="66"/>
      <c r="L10" s="66"/>
      <c r="M10" s="66"/>
    </row>
    <row r="11" spans="1:13" x14ac:dyDescent="0.2">
      <c r="A11" s="69" t="s">
        <v>25</v>
      </c>
      <c r="B11" s="70">
        <v>4.8099999999999996</v>
      </c>
      <c r="C11" s="70">
        <v>3.31</v>
      </c>
      <c r="D11" s="70">
        <v>3.59</v>
      </c>
      <c r="E11" s="70">
        <v>3.61</v>
      </c>
      <c r="F11" s="70">
        <v>4.8600000000000003</v>
      </c>
      <c r="G11" s="70">
        <v>5.92</v>
      </c>
      <c r="H11" s="70">
        <v>7.45</v>
      </c>
      <c r="I11" s="70">
        <v>12.5</v>
      </c>
      <c r="J11" s="70">
        <v>14.6</v>
      </c>
      <c r="K11" s="66"/>
      <c r="L11" s="66"/>
      <c r="M11" s="66"/>
    </row>
    <row r="12" spans="1:13" x14ac:dyDescent="0.2">
      <c r="A12" s="71" t="s">
        <v>106</v>
      </c>
      <c r="B12" s="66"/>
      <c r="C12" s="66"/>
      <c r="D12" s="66"/>
      <c r="E12" s="66"/>
      <c r="F12" s="66"/>
      <c r="G12" s="66"/>
      <c r="H12" s="66"/>
      <c r="I12" s="66"/>
      <c r="J12" s="66"/>
      <c r="K12" s="66"/>
      <c r="L12" s="66"/>
      <c r="M12" s="66"/>
    </row>
    <row r="13" spans="1:13" x14ac:dyDescent="0.2">
      <c r="B13" s="66"/>
      <c r="C13" s="66"/>
      <c r="D13" s="66"/>
      <c r="E13" s="66"/>
      <c r="F13" s="66"/>
      <c r="G13" s="66"/>
      <c r="H13" s="66"/>
      <c r="I13" s="66"/>
      <c r="J13" s="66"/>
      <c r="K13" s="66"/>
      <c r="L13" s="66"/>
      <c r="M13" s="66"/>
    </row>
    <row r="14" spans="1:13" x14ac:dyDescent="0.2">
      <c r="A14" s="72"/>
      <c r="I14" s="73"/>
      <c r="K14" s="74"/>
      <c r="L14" s="74"/>
    </row>
    <row r="15" spans="1:13" x14ac:dyDescent="0.2">
      <c r="I15" s="73"/>
      <c r="K15" s="74"/>
      <c r="L15" s="74"/>
    </row>
    <row r="19" spans="1:12" x14ac:dyDescent="0.2">
      <c r="A19" s="75"/>
      <c r="B19" s="75"/>
      <c r="C19" s="75"/>
      <c r="D19" s="75"/>
      <c r="E19" s="75"/>
      <c r="F19" s="75"/>
      <c r="K19" s="75"/>
      <c r="L19" s="75"/>
    </row>
    <row r="20" spans="1:12" x14ac:dyDescent="0.2">
      <c r="I20" s="73"/>
      <c r="K20" s="76"/>
      <c r="L20" s="76"/>
    </row>
    <row r="21" spans="1:12" x14ac:dyDescent="0.2">
      <c r="I21" s="73"/>
      <c r="K21" s="76"/>
      <c r="L21" s="76"/>
    </row>
    <row r="22" spans="1:12" x14ac:dyDescent="0.2">
      <c r="I22" s="73"/>
      <c r="K22" s="76"/>
      <c r="L22" s="76"/>
    </row>
    <row r="23" spans="1:12" x14ac:dyDescent="0.2">
      <c r="I23" s="73"/>
      <c r="K23" s="76"/>
      <c r="L23" s="76"/>
    </row>
    <row r="24" spans="1:12" x14ac:dyDescent="0.2">
      <c r="I24" s="73"/>
      <c r="K24" s="76"/>
      <c r="L24" s="76"/>
    </row>
    <row r="25" spans="1:12" x14ac:dyDescent="0.2">
      <c r="I25" s="77"/>
      <c r="K25" s="78"/>
      <c r="L25" s="78"/>
    </row>
    <row r="26" spans="1:12" x14ac:dyDescent="0.2">
      <c r="D26" s="78"/>
      <c r="I26" s="79"/>
    </row>
    <row r="30" spans="1:12" x14ac:dyDescent="0.2">
      <c r="A30" s="75"/>
      <c r="B30" s="75"/>
      <c r="C30" s="75"/>
      <c r="D30" s="75"/>
      <c r="E30" s="75"/>
      <c r="F30" s="75"/>
      <c r="K30" s="75"/>
      <c r="L30" s="75"/>
    </row>
    <row r="31" spans="1:12" x14ac:dyDescent="0.2">
      <c r="I31" s="73"/>
      <c r="K31" s="76"/>
      <c r="L31" s="76"/>
    </row>
    <row r="32" spans="1:12" x14ac:dyDescent="0.2">
      <c r="I32" s="73"/>
      <c r="K32" s="76"/>
      <c r="L32" s="76"/>
    </row>
    <row r="33" spans="1:12" x14ac:dyDescent="0.2">
      <c r="I33" s="73"/>
      <c r="K33" s="76"/>
      <c r="L33" s="76"/>
    </row>
    <row r="34" spans="1:12" x14ac:dyDescent="0.2">
      <c r="I34" s="73"/>
      <c r="K34" s="76"/>
      <c r="L34" s="76"/>
    </row>
    <row r="35" spans="1:12" x14ac:dyDescent="0.2">
      <c r="I35" s="73"/>
      <c r="K35" s="76"/>
      <c r="L35" s="76"/>
    </row>
    <row r="36" spans="1:12" x14ac:dyDescent="0.2">
      <c r="I36" s="77"/>
      <c r="K36" s="78"/>
      <c r="L36" s="78"/>
    </row>
    <row r="37" spans="1:12" x14ac:dyDescent="0.2">
      <c r="D37" s="78"/>
      <c r="I37" s="79"/>
    </row>
    <row r="41" spans="1:12" x14ac:dyDescent="0.2">
      <c r="A41" s="75"/>
      <c r="B41" s="75"/>
      <c r="C41" s="75"/>
      <c r="D41" s="75"/>
      <c r="E41" s="75"/>
      <c r="F41" s="75"/>
      <c r="K41" s="75"/>
      <c r="L41" s="75"/>
    </row>
    <row r="42" spans="1:12" x14ac:dyDescent="0.2">
      <c r="I42" s="73"/>
      <c r="K42" s="76"/>
      <c r="L42" s="76"/>
    </row>
    <row r="43" spans="1:12" x14ac:dyDescent="0.2">
      <c r="I43" s="73"/>
      <c r="K43" s="76"/>
      <c r="L43" s="76"/>
    </row>
    <row r="44" spans="1:12" x14ac:dyDescent="0.2">
      <c r="I44" s="73"/>
      <c r="K44" s="76"/>
      <c r="L44" s="76"/>
    </row>
    <row r="45" spans="1:12" x14ac:dyDescent="0.2">
      <c r="I45" s="73"/>
      <c r="K45" s="76"/>
      <c r="L45" s="76"/>
    </row>
    <row r="46" spans="1:12" x14ac:dyDescent="0.2">
      <c r="I46" s="73"/>
      <c r="K46" s="76"/>
      <c r="L46" s="76"/>
    </row>
    <row r="47" spans="1:12" x14ac:dyDescent="0.2">
      <c r="I47" s="77"/>
      <c r="K47" s="78"/>
      <c r="L47" s="78"/>
    </row>
    <row r="48" spans="1:12" x14ac:dyDescent="0.2">
      <c r="D48" s="78"/>
      <c r="I48" s="79"/>
    </row>
    <row r="52" spans="1:12" x14ac:dyDescent="0.2">
      <c r="A52" s="75"/>
      <c r="B52" s="75"/>
      <c r="C52" s="75"/>
      <c r="D52" s="75"/>
      <c r="E52" s="75"/>
      <c r="F52" s="75"/>
      <c r="K52" s="75"/>
      <c r="L52" s="75"/>
    </row>
    <row r="53" spans="1:12" x14ac:dyDescent="0.2">
      <c r="I53" s="73"/>
      <c r="K53" s="76"/>
      <c r="L53" s="76"/>
    </row>
    <row r="54" spans="1:12" x14ac:dyDescent="0.2">
      <c r="I54" s="73"/>
      <c r="K54" s="74"/>
      <c r="L54" s="74"/>
    </row>
    <row r="55" spans="1:12" x14ac:dyDescent="0.2">
      <c r="I55" s="73"/>
      <c r="K55" s="74"/>
      <c r="L55" s="74"/>
    </row>
    <row r="67" spans="1:12" x14ac:dyDescent="0.2">
      <c r="I67" s="73"/>
      <c r="K67" s="74"/>
      <c r="L67" s="74"/>
    </row>
    <row r="68" spans="1:12" x14ac:dyDescent="0.2">
      <c r="I68" s="73"/>
      <c r="K68" s="74"/>
      <c r="L68" s="74"/>
    </row>
    <row r="69" spans="1:12" x14ac:dyDescent="0.2">
      <c r="I69" s="77"/>
      <c r="K69" s="78"/>
      <c r="L69" s="78"/>
    </row>
    <row r="70" spans="1:12" x14ac:dyDescent="0.2">
      <c r="D70" s="78"/>
      <c r="I70" s="79"/>
    </row>
    <row r="74" spans="1:12" x14ac:dyDescent="0.2">
      <c r="A74" s="75"/>
      <c r="B74" s="75"/>
      <c r="C74" s="75"/>
      <c r="D74" s="75"/>
      <c r="E74" s="75"/>
      <c r="F74" s="75"/>
      <c r="K74" s="75"/>
      <c r="L74" s="75"/>
    </row>
    <row r="75" spans="1:12" x14ac:dyDescent="0.2">
      <c r="I75" s="73"/>
      <c r="K75" s="74"/>
      <c r="L75" s="74"/>
    </row>
    <row r="76" spans="1:12" x14ac:dyDescent="0.2">
      <c r="I76" s="73"/>
      <c r="K76" s="76"/>
      <c r="L76" s="76"/>
    </row>
    <row r="77" spans="1:12" x14ac:dyDescent="0.2">
      <c r="I77" s="73"/>
      <c r="K77" s="80"/>
      <c r="L77" s="80"/>
    </row>
    <row r="78" spans="1:12" x14ac:dyDescent="0.2">
      <c r="I78" s="73"/>
      <c r="K78" s="80"/>
      <c r="L78" s="80"/>
    </row>
    <row r="79" spans="1:12" x14ac:dyDescent="0.2">
      <c r="I79" s="73"/>
      <c r="K79" s="80"/>
      <c r="L79" s="80"/>
    </row>
    <row r="80" spans="1:12" x14ac:dyDescent="0.2">
      <c r="I80" s="77"/>
      <c r="K80" s="78"/>
      <c r="L80" s="78"/>
    </row>
    <row r="81" spans="4:10" x14ac:dyDescent="0.2">
      <c r="D81" s="78"/>
      <c r="I81" s="79"/>
    </row>
    <row r="94" spans="4:10" x14ac:dyDescent="0.2">
      <c r="I94" s="75"/>
      <c r="J94" s="75"/>
    </row>
    <row r="95" spans="4:10" x14ac:dyDescent="0.2">
      <c r="I95" s="75"/>
    </row>
    <row r="97" spans="1:9" x14ac:dyDescent="0.2">
      <c r="A97" s="75"/>
      <c r="B97" s="75"/>
      <c r="C97" s="75"/>
      <c r="D97" s="75"/>
      <c r="E97" s="75"/>
      <c r="F97" s="75"/>
    </row>
    <row r="98" spans="1:9" x14ac:dyDescent="0.2">
      <c r="I98" s="73"/>
    </row>
    <row r="99" spans="1:9" x14ac:dyDescent="0.2">
      <c r="I99" s="73"/>
    </row>
    <row r="100" spans="1:9" x14ac:dyDescent="0.2">
      <c r="I100" s="73"/>
    </row>
    <row r="101" spans="1:9" x14ac:dyDescent="0.2">
      <c r="I101" s="73"/>
    </row>
    <row r="102" spans="1:9" x14ac:dyDescent="0.2">
      <c r="I102" s="73"/>
    </row>
    <row r="103" spans="1:9" x14ac:dyDescent="0.2">
      <c r="I103" s="77"/>
    </row>
    <row r="104" spans="1:9" x14ac:dyDescent="0.2">
      <c r="D104" s="78"/>
      <c r="I104" s="79"/>
    </row>
    <row r="108" spans="1:9" x14ac:dyDescent="0.2">
      <c r="A108" s="75"/>
      <c r="B108" s="75"/>
      <c r="C108" s="75"/>
      <c r="D108" s="75"/>
      <c r="E108" s="75"/>
      <c r="F108" s="75"/>
    </row>
    <row r="115" spans="1:4" x14ac:dyDescent="0.2">
      <c r="D115" s="78"/>
    </row>
    <row r="120" spans="1:4" x14ac:dyDescent="0.2">
      <c r="A120" s="67" t="s">
        <v>1</v>
      </c>
    </row>
    <row r="121" spans="1:4" x14ac:dyDescent="0.2">
      <c r="A121" s="67" t="s">
        <v>102</v>
      </c>
    </row>
    <row r="123" spans="1:4" x14ac:dyDescent="0.2">
      <c r="A123" s="67" t="s">
        <v>34</v>
      </c>
    </row>
    <row r="124" spans="1:4" x14ac:dyDescent="0.2">
      <c r="A124" s="67" t="s">
        <v>35</v>
      </c>
    </row>
    <row r="126" spans="1:4" x14ac:dyDescent="0.2">
      <c r="A126" s="67" t="s">
        <v>36</v>
      </c>
    </row>
    <row r="127" spans="1:4" x14ac:dyDescent="0.2">
      <c r="A127" s="67" t="s">
        <v>37</v>
      </c>
    </row>
    <row r="128" spans="1:4" x14ac:dyDescent="0.2">
      <c r="A128" s="67" t="s">
        <v>38</v>
      </c>
    </row>
    <row r="129" spans="1:9" x14ac:dyDescent="0.2">
      <c r="A129" s="67" t="s">
        <v>39</v>
      </c>
    </row>
    <row r="130" spans="1:9" x14ac:dyDescent="0.2">
      <c r="A130" s="67" t="s">
        <v>40</v>
      </c>
    </row>
    <row r="131" spans="1:9" x14ac:dyDescent="0.2">
      <c r="A131" s="67" t="s">
        <v>41</v>
      </c>
    </row>
    <row r="132" spans="1:9" x14ac:dyDescent="0.2">
      <c r="A132" s="67" t="s">
        <v>42</v>
      </c>
    </row>
    <row r="133" spans="1:9" x14ac:dyDescent="0.2">
      <c r="A133" s="67" t="s">
        <v>43</v>
      </c>
    </row>
    <row r="134" spans="1:9" x14ac:dyDescent="0.2">
      <c r="A134" s="111" t="s">
        <v>44</v>
      </c>
      <c r="B134" s="111"/>
      <c r="C134" s="111"/>
      <c r="D134" s="111"/>
      <c r="E134" s="111"/>
      <c r="F134" s="111"/>
      <c r="G134" s="111"/>
      <c r="H134" s="111"/>
      <c r="I134" s="111"/>
    </row>
    <row r="135" spans="1:9" x14ac:dyDescent="0.2">
      <c r="A135" s="111" t="s">
        <v>45</v>
      </c>
      <c r="B135" s="111"/>
      <c r="C135" s="111"/>
      <c r="D135" s="111"/>
      <c r="E135" s="111"/>
      <c r="F135" s="111"/>
      <c r="G135" s="111"/>
      <c r="H135" s="111"/>
      <c r="I135" s="111"/>
    </row>
    <row r="136" spans="1:9" x14ac:dyDescent="0.2">
      <c r="A136" s="111" t="s">
        <v>46</v>
      </c>
      <c r="B136" s="111"/>
      <c r="C136" s="111"/>
      <c r="D136" s="111"/>
      <c r="E136" s="111"/>
      <c r="F136" s="111"/>
      <c r="G136" s="111"/>
    </row>
    <row r="139" spans="1:9" x14ac:dyDescent="0.2">
      <c r="A139" s="67" t="s">
        <v>17</v>
      </c>
    </row>
    <row r="140" spans="1:9" x14ac:dyDescent="0.2">
      <c r="A140" s="67" t="s">
        <v>18</v>
      </c>
    </row>
    <row r="141" spans="1:9" x14ac:dyDescent="0.2">
      <c r="A141" s="67" t="s">
        <v>47</v>
      </c>
    </row>
  </sheetData>
  <mergeCells count="4">
    <mergeCell ref="A3:J3"/>
    <mergeCell ref="A134:I134"/>
    <mergeCell ref="A135:I135"/>
    <mergeCell ref="A136:G136"/>
  </mergeCells>
  <pageMargins left="0.70866141732283472" right="0.70866141732283472" top="0.74803149606299213" bottom="0.74803149606299213"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workbookViewId="0">
      <selection activeCell="C1" sqref="C1"/>
    </sheetView>
  </sheetViews>
  <sheetFormatPr defaultRowHeight="12.75" x14ac:dyDescent="0.2"/>
  <cols>
    <col min="1" max="3" width="14.140625" customWidth="1"/>
  </cols>
  <sheetData>
    <row r="1" spans="1:3" x14ac:dyDescent="0.2">
      <c r="A1" s="4" t="s">
        <v>112</v>
      </c>
    </row>
    <row r="3" spans="1:3" x14ac:dyDescent="0.2">
      <c r="A3" s="4" t="s">
        <v>101</v>
      </c>
    </row>
    <row r="5" spans="1:3" x14ac:dyDescent="0.2">
      <c r="A5" s="11" t="s">
        <v>0</v>
      </c>
      <c r="B5" s="11" t="s">
        <v>48</v>
      </c>
      <c r="C5" s="11" t="s">
        <v>49</v>
      </c>
    </row>
    <row r="6" spans="1:3" x14ac:dyDescent="0.2">
      <c r="A6" s="50" t="s">
        <v>19</v>
      </c>
      <c r="B6" s="33">
        <v>1.95</v>
      </c>
      <c r="C6" s="33">
        <v>2.0499999999999998</v>
      </c>
    </row>
    <row r="7" spans="1:3" x14ac:dyDescent="0.2">
      <c r="A7" s="50" t="s">
        <v>26</v>
      </c>
      <c r="B7" s="33">
        <v>1.73</v>
      </c>
      <c r="C7" s="33">
        <v>1.77</v>
      </c>
    </row>
    <row r="8" spans="1:3" x14ac:dyDescent="0.2">
      <c r="A8" s="50" t="s">
        <v>27</v>
      </c>
      <c r="B8" s="33">
        <v>1.6</v>
      </c>
      <c r="C8" s="33">
        <v>1.77</v>
      </c>
    </row>
    <row r="9" spans="1:3" x14ac:dyDescent="0.2">
      <c r="A9" s="50" t="s">
        <v>28</v>
      </c>
      <c r="B9" s="33">
        <v>1.75</v>
      </c>
      <c r="C9" s="33">
        <v>1.82</v>
      </c>
    </row>
    <row r="10" spans="1:3" x14ac:dyDescent="0.2">
      <c r="A10" s="50" t="s">
        <v>29</v>
      </c>
      <c r="B10" s="33">
        <v>1.67</v>
      </c>
      <c r="C10" s="33">
        <v>1.78</v>
      </c>
    </row>
    <row r="11" spans="1:3" x14ac:dyDescent="0.2">
      <c r="A11" s="33" t="s">
        <v>30</v>
      </c>
      <c r="B11" s="33">
        <v>1.75</v>
      </c>
      <c r="C11" s="33">
        <v>1.7</v>
      </c>
    </row>
    <row r="12" spans="1:3" x14ac:dyDescent="0.2">
      <c r="A12" s="50" t="s">
        <v>50</v>
      </c>
      <c r="B12" s="33">
        <v>1.55</v>
      </c>
      <c r="C12" s="33">
        <v>1.71</v>
      </c>
    </row>
    <row r="13" spans="1:3" x14ac:dyDescent="0.2">
      <c r="A13" s="50" t="s">
        <v>51</v>
      </c>
      <c r="B13" s="33">
        <v>1.89</v>
      </c>
      <c r="C13" s="33">
        <v>1.89</v>
      </c>
    </row>
    <row r="14" spans="1:3" x14ac:dyDescent="0.2">
      <c r="A14" s="50" t="s">
        <v>52</v>
      </c>
      <c r="B14" s="33">
        <v>1.93</v>
      </c>
      <c r="C14" s="33">
        <v>1.84</v>
      </c>
    </row>
    <row r="15" spans="1:3" x14ac:dyDescent="0.2">
      <c r="A15" s="27" t="s">
        <v>109</v>
      </c>
    </row>
    <row r="16" spans="1:3" x14ac:dyDescent="0.2">
      <c r="A16" s="27" t="s">
        <v>18</v>
      </c>
    </row>
    <row r="17" spans="1:9" x14ac:dyDescent="0.2">
      <c r="A17" s="27" t="s">
        <v>53</v>
      </c>
    </row>
    <row r="18" spans="1:9" x14ac:dyDescent="0.2">
      <c r="A18" s="27"/>
    </row>
    <row r="19" spans="1:9" ht="97.5" customHeight="1" x14ac:dyDescent="0.2">
      <c r="A19" s="103" t="s">
        <v>84</v>
      </c>
      <c r="B19" s="103"/>
      <c r="C19" s="103"/>
      <c r="D19" s="103"/>
      <c r="E19" s="103"/>
      <c r="F19" s="103"/>
      <c r="G19" s="103"/>
      <c r="H19" s="103"/>
      <c r="I19" s="103"/>
    </row>
    <row r="39" spans="1:9" s="30" customFormat="1" ht="25.5" customHeight="1" x14ac:dyDescent="0.2">
      <c r="A39" s="103"/>
      <c r="B39" s="103"/>
      <c r="C39" s="103"/>
      <c r="D39" s="103"/>
      <c r="E39" s="103"/>
      <c r="F39" s="103"/>
      <c r="G39" s="103"/>
      <c r="H39" s="103"/>
      <c r="I39" s="103"/>
    </row>
    <row r="45" spans="1:9" x14ac:dyDescent="0.2">
      <c r="A45" s="3"/>
    </row>
    <row r="47" spans="1:9" x14ac:dyDescent="0.2">
      <c r="A47" s="3"/>
    </row>
    <row r="48" spans="1:9" x14ac:dyDescent="0.2">
      <c r="A48" s="3"/>
    </row>
    <row r="53" spans="1:1" x14ac:dyDescent="0.2">
      <c r="A53" s="3"/>
    </row>
    <row r="56" spans="1:1" x14ac:dyDescent="0.2">
      <c r="A56" s="3"/>
    </row>
  </sheetData>
  <mergeCells count="2">
    <mergeCell ref="A39:I39"/>
    <mergeCell ref="A19:I19"/>
  </mergeCells>
  <pageMargins left="0.70866141732283472" right="0.70866141732283472"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Table 1, Figure 1</vt:lpstr>
      <vt:lpstr>Table 2, Figure 2</vt:lpstr>
      <vt:lpstr>Table 3, Figure 3</vt:lpstr>
      <vt:lpstr>Table 4, Figure 4</vt:lpstr>
      <vt:lpstr>Table 5</vt:lpstr>
      <vt:lpstr>Tables 6A, 6B and 6C</vt:lpstr>
      <vt:lpstr>Table 7, Figure 7</vt:lpstr>
      <vt:lpstr>Table 8, Figure 8</vt:lpstr>
      <vt:lpstr>'Table 1, Figure 1'!Print_Area</vt:lpstr>
      <vt:lpstr>'Table 2, Figure 2'!Print_Area</vt:lpstr>
      <vt:lpstr>'Table 3, Figure 3'!Print_Area</vt:lpstr>
      <vt:lpstr>'Table 4, Figure 4'!Print_Area</vt:lpstr>
      <vt:lpstr>'Table 5'!Print_Area</vt:lpstr>
      <vt:lpstr>'Table 7, Figure 7'!Print_Area</vt:lpstr>
      <vt:lpstr>'Table 8, Figure 8'!Print_Area</vt:lpstr>
      <vt:lpstr>'Tables 6A, 6B and 6C'!Print_Area</vt:lpstr>
    </vt:vector>
  </TitlesOfParts>
  <Company>LSHTM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Marshall</dc:creator>
  <cp:lastModifiedBy>Jo Tomlinson</cp:lastModifiedBy>
  <cp:lastPrinted>2019-08-29T17:07:01Z</cp:lastPrinted>
  <dcterms:created xsi:type="dcterms:W3CDTF">2010-03-05T15:41:50Z</dcterms:created>
  <dcterms:modified xsi:type="dcterms:W3CDTF">2020-01-14T16:28:27Z</dcterms:modified>
</cp:coreProperties>
</file>