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<sst xmlns="http://schemas.openxmlformats.org/spreadsheetml/2006/main" count="53" uniqueCount="22">
  <si>
    <t>spoken</t>
  </si>
  <si>
    <t>written</t>
  </si>
  <si>
    <t>who</t>
  </si>
  <si>
    <t>whom</t>
  </si>
  <si>
    <t>TOTAL</t>
  </si>
  <si>
    <t>text category</t>
  </si>
  <si>
    <t>grammatical choice</t>
  </si>
  <si>
    <r>
      <t xml:space="preserve">Q1. Is a preference for </t>
    </r>
    <r>
      <rPr>
        <b/>
        <sz val="10"/>
        <rFont val="Arial"/>
        <family val="2"/>
      </rPr>
      <t>whom</t>
    </r>
    <r>
      <rPr>
        <sz val="10"/>
        <rFont val="Arial"/>
        <family val="0"/>
      </rPr>
      <t xml:space="preserve"> significantly affected by the </t>
    </r>
    <r>
      <rPr>
        <b/>
        <sz val="10"/>
        <rFont val="Arial"/>
        <family val="2"/>
      </rPr>
      <t>text category</t>
    </r>
    <r>
      <rPr>
        <sz val="10"/>
        <rFont val="Arial"/>
        <family val="0"/>
      </rPr>
      <t>?</t>
    </r>
  </si>
  <si>
    <t>observed</t>
  </si>
  <si>
    <t>expected</t>
  </si>
  <si>
    <t>SF</t>
  </si>
  <si>
    <t>TOTAL/SF</t>
  </si>
  <si>
    <t>SF=90/300</t>
  </si>
  <si>
    <t>chi-square</t>
  </si>
  <si>
    <t>(O-E)²/E</t>
  </si>
  <si>
    <t>Significant?</t>
  </si>
  <si>
    <r>
      <t xml:space="preserve">Q2. Is a preference for </t>
    </r>
    <r>
      <rPr>
        <b/>
        <sz val="10"/>
        <rFont val="Arial"/>
        <family val="2"/>
      </rPr>
      <t>who</t>
    </r>
    <r>
      <rPr>
        <sz val="10"/>
        <rFont val="Arial"/>
        <family val="0"/>
      </rPr>
      <t xml:space="preserve"> significantly affected by the </t>
    </r>
    <r>
      <rPr>
        <b/>
        <sz val="10"/>
        <rFont val="Arial"/>
        <family val="2"/>
      </rPr>
      <t>text category</t>
    </r>
    <r>
      <rPr>
        <sz val="10"/>
        <rFont val="Arial"/>
        <family val="0"/>
      </rPr>
      <t>?</t>
    </r>
  </si>
  <si>
    <t>SF=210/300</t>
  </si>
  <si>
    <r>
      <t xml:space="preserve">Q3. Is </t>
    </r>
    <r>
      <rPr>
        <i/>
        <sz val="10"/>
        <rFont val="Arial"/>
        <family val="2"/>
      </rPr>
      <t>the whole grammatical choice</t>
    </r>
    <r>
      <rPr>
        <sz val="10"/>
        <rFont val="Arial"/>
        <family val="0"/>
      </rPr>
      <t xml:space="preserve"> significantly affected by the </t>
    </r>
    <r>
      <rPr>
        <b/>
        <sz val="10"/>
        <rFont val="Arial"/>
        <family val="2"/>
      </rPr>
      <t>text category</t>
    </r>
    <r>
      <rPr>
        <sz val="10"/>
        <rFont val="Arial"/>
        <family val="0"/>
      </rPr>
      <t>?</t>
    </r>
  </si>
  <si>
    <t>Data</t>
  </si>
  <si>
    <t>Simple example chi-squares</t>
  </si>
  <si>
    <t>http://www.ucl.ac.uk/english-usage/resources/ftfs/experiment1.htm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</si>
</sst>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Data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Sheet1!$C$6:$D$6</c:f>
              <c:strCache/>
            </c:strRef>
          </c:cat>
          <c:val>
            <c:numRef>
              <c:f>Sheet1!$C$7:$D$7</c:f>
              <c:numCache/>
            </c:numRef>
          </c:val>
          <c:shape val="box"/>
        </c:ser>
        <c:ser>
          <c:idx val="1"/>
          <c:order val="1"/>
          <c:tx>
            <c:strRef>
              <c:f>Sheet1!$B$8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Sheet1!$C$6:$D$6</c:f>
              <c:strCache/>
            </c:strRef>
          </c:cat>
          <c:val>
            <c:numRef>
              <c:f>Sheet1!$C$8:$D$8</c:f>
              <c:numCache/>
            </c:numRef>
          </c:val>
          <c:shape val="box"/>
        </c:ser>
        <c:shape val="box"/>
        <c:axId val="65625598"/>
        <c:axId val="53759471"/>
        <c:axId val="14073192"/>
      </c:bar3DChart>
      <c:catAx>
        <c:axId val="6562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choice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6575"/>
              <c:y val="-0.3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25598"/>
        <c:crossesAt val="1"/>
        <c:crossBetween val="between"/>
        <c:dispUnits/>
      </c:valAx>
      <c:serAx>
        <c:axId val="1407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text category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5947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Q1. whom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6"/>
          <c:w val="0.994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Sheet1!$D$14:$D$15</c:f>
              <c:strCache>
                <c:ptCount val="1"/>
                <c:pt idx="0">
                  <c:v>observed whom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Sheet1!$B$16:$B$17</c:f>
              <c:strCache/>
            </c:strRef>
          </c:cat>
          <c:val>
            <c:numRef>
              <c:f>Sheet1!$D$16:$D$17</c:f>
              <c:numCache/>
            </c:numRef>
          </c:val>
          <c:shape val="box"/>
        </c:ser>
        <c:ser>
          <c:idx val="1"/>
          <c:order val="1"/>
          <c:tx>
            <c:strRef>
              <c:f>Sheet1!$E$14:$E$15</c:f>
              <c:strCache>
                <c:ptCount val="1"/>
                <c:pt idx="0">
                  <c:v>expected TOTAL/SF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Sheet1!$B$16:$B$17</c:f>
              <c:strCache/>
            </c:strRef>
          </c:cat>
          <c:val>
            <c:numRef>
              <c:f>Sheet1!$E$16:$E$17</c:f>
              <c:numCache/>
            </c:numRef>
          </c:val>
          <c:shape val="box"/>
        </c:ser>
        <c:shape val="box"/>
        <c:axId val="59549865"/>
        <c:axId val="66186738"/>
      </c:bar3DChart>
      <c:catAx>
        <c:axId val="5954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text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186738"/>
        <c:crosses val="autoZero"/>
        <c:auto val="1"/>
        <c:lblOffset val="100"/>
        <c:noMultiLvlLbl val="0"/>
      </c:catAx>
      <c:valAx>
        <c:axId val="66186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49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5"/>
          <c:y val="0.209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Q2. who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1555"/>
          <c:w val="0.994"/>
          <c:h val="0.8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Sheet1!$C$26:$C$27</c:f>
              <c:strCache>
                <c:ptCount val="1"/>
                <c:pt idx="0">
                  <c:v>observed who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Sheet1!$B$28:$B$29</c:f>
              <c:strCache/>
            </c:strRef>
          </c:cat>
          <c:val>
            <c:numRef>
              <c:f>Sheet1!$C$28:$C$29</c:f>
              <c:numCache/>
            </c:numRef>
          </c:val>
          <c:shape val="box"/>
        </c:ser>
        <c:ser>
          <c:idx val="1"/>
          <c:order val="1"/>
          <c:tx>
            <c:strRef>
              <c:f>Sheet1!$E$26:$E$27</c:f>
              <c:strCache>
                <c:ptCount val="1"/>
                <c:pt idx="0">
                  <c:v>expected TOTAL/SF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Sheet1!$B$28:$B$29</c:f>
              <c:strCache/>
            </c:strRef>
          </c:cat>
          <c:val>
            <c:numRef>
              <c:f>Sheet1!$E$28:$E$29</c:f>
              <c:numCache/>
            </c:numRef>
          </c:val>
          <c:shape val="box"/>
        </c:ser>
        <c:shape val="box"/>
        <c:axId val="58809731"/>
        <c:axId val="59525532"/>
      </c:bar3DChart>
      <c:catAx>
        <c:axId val="5880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text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09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20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142875</xdr:rowOff>
    </xdr:from>
    <xdr:to>
      <xdr:col>16</xdr:col>
      <xdr:colOff>428625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5410200" y="142875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22</xdr:row>
      <xdr:rowOff>114300</xdr:rowOff>
    </xdr:from>
    <xdr:to>
      <xdr:col>13</xdr:col>
      <xdr:colOff>581025</xdr:colOff>
      <xdr:row>39</xdr:row>
      <xdr:rowOff>114300</xdr:rowOff>
    </xdr:to>
    <xdr:graphicFrame>
      <xdr:nvGraphicFramePr>
        <xdr:cNvPr id="2" name="Chart 4"/>
        <xdr:cNvGraphicFramePr/>
      </xdr:nvGraphicFramePr>
      <xdr:xfrm>
        <a:off x="5457825" y="3733800"/>
        <a:ext cx="3295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76200</xdr:colOff>
      <xdr:row>22</xdr:row>
      <xdr:rowOff>104775</xdr:rowOff>
    </xdr:from>
    <xdr:to>
      <xdr:col>19</xdr:col>
      <xdr:colOff>333375</xdr:colOff>
      <xdr:row>39</xdr:row>
      <xdr:rowOff>114300</xdr:rowOff>
    </xdr:to>
    <xdr:graphicFrame>
      <xdr:nvGraphicFramePr>
        <xdr:cNvPr id="3" name="Chart 5"/>
        <xdr:cNvGraphicFramePr/>
      </xdr:nvGraphicFramePr>
      <xdr:xfrm>
        <a:off x="8858250" y="3724275"/>
        <a:ext cx="33051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2">
      <selection activeCell="B44" sqref="B44"/>
    </sheetView>
  </sheetViews>
  <sheetFormatPr defaultColWidth="9.140625" defaultRowHeight="12.75"/>
  <cols>
    <col min="1" max="1" width="11.8515625" style="0" bestFit="1" customWidth="1"/>
    <col min="4" max="4" width="10.140625" style="0" bestFit="1" customWidth="1"/>
  </cols>
  <sheetData>
    <row r="1" ht="15.75">
      <c r="A1" s="18" t="s">
        <v>20</v>
      </c>
    </row>
    <row r="2" ht="12.75">
      <c r="A2" t="s">
        <v>21</v>
      </c>
    </row>
    <row r="4" ht="12.75">
      <c r="A4" s="15" t="s">
        <v>19</v>
      </c>
    </row>
    <row r="5" spans="3:5" ht="12.75">
      <c r="C5" s="2" t="s">
        <v>6</v>
      </c>
      <c r="D5" s="2"/>
      <c r="E5" s="2"/>
    </row>
    <row r="6" spans="1:5" ht="12.75">
      <c r="A6" s="3"/>
      <c r="B6" s="4"/>
      <c r="C6" s="10" t="s">
        <v>2</v>
      </c>
      <c r="D6" s="10" t="s">
        <v>3</v>
      </c>
      <c r="E6" s="5" t="s">
        <v>4</v>
      </c>
    </row>
    <row r="7" spans="1:5" ht="12.75">
      <c r="A7" s="1" t="s">
        <v>5</v>
      </c>
      <c r="B7" s="9" t="s">
        <v>0</v>
      </c>
      <c r="C7" s="7">
        <v>150</v>
      </c>
      <c r="D7" s="7">
        <v>50</v>
      </c>
      <c r="E7" s="8">
        <f>SUM(C7:D7)</f>
        <v>200</v>
      </c>
    </row>
    <row r="8" spans="1:5" ht="12.75">
      <c r="A8" s="1"/>
      <c r="B8" s="9" t="s">
        <v>1</v>
      </c>
      <c r="C8" s="7">
        <v>60</v>
      </c>
      <c r="D8" s="7">
        <v>40</v>
      </c>
      <c r="E8" s="8">
        <f>SUM(C8:D8)</f>
        <v>100</v>
      </c>
    </row>
    <row r="9" spans="1:5" ht="12.75">
      <c r="A9" s="1"/>
      <c r="B9" s="6" t="s">
        <v>4</v>
      </c>
      <c r="C9" s="8">
        <f>SUM(C7:C8)</f>
        <v>210</v>
      </c>
      <c r="D9" s="8">
        <f>SUM(D7:D8)</f>
        <v>90</v>
      </c>
      <c r="E9" s="8">
        <f>SUM(E7:E8)</f>
        <v>300</v>
      </c>
    </row>
    <row r="12" ht="12.75">
      <c r="A12" t="s">
        <v>7</v>
      </c>
    </row>
    <row r="14" spans="4:6" ht="12.75">
      <c r="D14" s="11" t="s">
        <v>8</v>
      </c>
      <c r="E14" s="11" t="s">
        <v>9</v>
      </c>
      <c r="F14" s="11" t="s">
        <v>13</v>
      </c>
    </row>
    <row r="15" spans="4:6" ht="12.75">
      <c r="D15" s="12" t="s">
        <v>3</v>
      </c>
      <c r="E15" s="13" t="s">
        <v>11</v>
      </c>
      <c r="F15" s="14" t="s">
        <v>14</v>
      </c>
    </row>
    <row r="16" spans="1:6" ht="12.75">
      <c r="A16" s="1" t="s">
        <v>5</v>
      </c>
      <c r="B16" s="9" t="s">
        <v>0</v>
      </c>
      <c r="D16" s="7">
        <f>D7</f>
        <v>50</v>
      </c>
      <c r="E16" s="8">
        <f>E7*E$19</f>
        <v>60</v>
      </c>
      <c r="F16">
        <f>(D16-E16)^2/E16</f>
        <v>1.6666666666666667</v>
      </c>
    </row>
    <row r="17" spans="1:6" ht="13.5" thickBot="1">
      <c r="A17" s="1"/>
      <c r="B17" s="9" t="s">
        <v>1</v>
      </c>
      <c r="D17" s="7">
        <f>D8</f>
        <v>40</v>
      </c>
      <c r="E17" s="8">
        <f>E8*E$19</f>
        <v>30</v>
      </c>
      <c r="F17">
        <f>(D17-E17)^2/E17</f>
        <v>3.3333333333333335</v>
      </c>
    </row>
    <row r="18" spans="1:6" ht="13.5" thickBot="1">
      <c r="A18" s="1"/>
      <c r="B18" s="6" t="s">
        <v>4</v>
      </c>
      <c r="D18" s="8">
        <f>SUM(D16:D17)</f>
        <v>90</v>
      </c>
      <c r="E18" s="16">
        <f>E9*E$19</f>
        <v>90</v>
      </c>
      <c r="F18" s="17">
        <f>SUM(F16:F17)</f>
        <v>5</v>
      </c>
    </row>
    <row r="19" spans="2:5" ht="12.75">
      <c r="B19" t="s">
        <v>12</v>
      </c>
      <c r="E19">
        <f>D18/E9</f>
        <v>0.3</v>
      </c>
    </row>
    <row r="21" spans="1:6" ht="12.75">
      <c r="A21" s="15" t="s">
        <v>15</v>
      </c>
      <c r="F21" t="str">
        <f>IF(F18&gt;3.841,IF(F18&gt;6.635,"sig p&lt;0.01","sig p&lt;0.05"),"ns")</f>
        <v>sig p&lt;0.05</v>
      </c>
    </row>
    <row r="24" ht="12.75">
      <c r="A24" t="s">
        <v>16</v>
      </c>
    </row>
    <row r="26" spans="3:6" ht="12.75">
      <c r="C26" s="11" t="s">
        <v>8</v>
      </c>
      <c r="E26" s="11" t="s">
        <v>9</v>
      </c>
      <c r="F26" s="11" t="s">
        <v>13</v>
      </c>
    </row>
    <row r="27" spans="3:6" ht="12.75">
      <c r="C27" s="12" t="s">
        <v>2</v>
      </c>
      <c r="E27" s="13" t="s">
        <v>11</v>
      </c>
      <c r="F27" s="14" t="s">
        <v>14</v>
      </c>
    </row>
    <row r="28" spans="1:6" ht="12.75">
      <c r="A28" s="1" t="s">
        <v>5</v>
      </c>
      <c r="B28" s="9" t="s">
        <v>0</v>
      </c>
      <c r="C28" s="7">
        <f>C7</f>
        <v>150</v>
      </c>
      <c r="E28" s="8">
        <f>E7*E$31</f>
        <v>140</v>
      </c>
      <c r="F28">
        <f>(C28-E28)^2/E28</f>
        <v>0.7142857142857143</v>
      </c>
    </row>
    <row r="29" spans="1:6" ht="13.5" thickBot="1">
      <c r="A29" s="1"/>
      <c r="B29" s="9" t="s">
        <v>1</v>
      </c>
      <c r="C29" s="7">
        <f>C8</f>
        <v>60</v>
      </c>
      <c r="E29" s="8">
        <f>E8*E$31</f>
        <v>70</v>
      </c>
      <c r="F29">
        <f>(C29-E29)^2/E29</f>
        <v>1.4285714285714286</v>
      </c>
    </row>
    <row r="30" spans="1:6" ht="13.5" thickBot="1">
      <c r="A30" s="1"/>
      <c r="B30" s="6" t="s">
        <v>4</v>
      </c>
      <c r="C30" s="8">
        <f>SUM(C28:C29)</f>
        <v>210</v>
      </c>
      <c r="E30" s="8">
        <f>E9*E$31</f>
        <v>210</v>
      </c>
      <c r="F30" s="17">
        <f>SUM(F28:F29)</f>
        <v>2.142857142857143</v>
      </c>
    </row>
    <row r="31" spans="2:5" ht="12.75">
      <c r="B31" t="s">
        <v>17</v>
      </c>
      <c r="E31">
        <f>C30/E9</f>
        <v>0.7</v>
      </c>
    </row>
    <row r="33" spans="1:6" ht="12.75">
      <c r="A33" s="15" t="s">
        <v>15</v>
      </c>
      <c r="F33" t="str">
        <f>IF(F30&gt;3.841,IF(F30&gt;6.635,"sig p&lt;0.01","sig p&lt;0.05"),"ns")</f>
        <v>ns</v>
      </c>
    </row>
    <row r="36" ht="12.75">
      <c r="A36" t="s">
        <v>18</v>
      </c>
    </row>
    <row r="38" spans="3:7" ht="12.75">
      <c r="C38" s="11" t="s">
        <v>8</v>
      </c>
      <c r="D38" s="11"/>
      <c r="E38" s="11" t="s">
        <v>9</v>
      </c>
      <c r="G38" s="11" t="s">
        <v>13</v>
      </c>
    </row>
    <row r="39" spans="3:8" ht="12.75">
      <c r="C39" s="10" t="s">
        <v>2</v>
      </c>
      <c r="D39" s="12" t="s">
        <v>3</v>
      </c>
      <c r="E39" s="13" t="s">
        <v>11</v>
      </c>
      <c r="F39" s="13" t="s">
        <v>11</v>
      </c>
      <c r="G39" s="14" t="s">
        <v>14</v>
      </c>
      <c r="H39" s="14" t="s">
        <v>14</v>
      </c>
    </row>
    <row r="40" spans="1:8" ht="12.75">
      <c r="A40" s="1" t="s">
        <v>5</v>
      </c>
      <c r="B40" s="9" t="s">
        <v>0</v>
      </c>
      <c r="C40" s="7">
        <v>150</v>
      </c>
      <c r="D40" s="7">
        <v>50</v>
      </c>
      <c r="E40" s="8">
        <f>E7*E$43</f>
        <v>140</v>
      </c>
      <c r="F40" s="8">
        <f>E7*F$43</f>
        <v>60</v>
      </c>
      <c r="G40">
        <f>(C40-E40)^2/E40</f>
        <v>0.7142857142857143</v>
      </c>
      <c r="H40">
        <f>(D40-F40)^2/F40</f>
        <v>1.6666666666666667</v>
      </c>
    </row>
    <row r="41" spans="1:8" ht="13.5" thickBot="1">
      <c r="A41" s="1"/>
      <c r="B41" s="9" t="s">
        <v>1</v>
      </c>
      <c r="C41" s="7">
        <v>60</v>
      </c>
      <c r="D41" s="7">
        <v>40</v>
      </c>
      <c r="E41" s="8">
        <f>E8*E$43</f>
        <v>70</v>
      </c>
      <c r="F41" s="8">
        <f>E8*F$43</f>
        <v>30</v>
      </c>
      <c r="G41">
        <f>(C41-E41)^2/E41</f>
        <v>1.4285714285714286</v>
      </c>
      <c r="H41">
        <f>(D41-F41)^2/F41</f>
        <v>3.3333333333333335</v>
      </c>
    </row>
    <row r="42" spans="1:7" ht="13.5" thickBot="1">
      <c r="A42" s="1"/>
      <c r="B42" s="6" t="s">
        <v>4</v>
      </c>
      <c r="C42" s="8">
        <f>SUM(C40:C41)</f>
        <v>210</v>
      </c>
      <c r="D42" s="8">
        <f>SUM(D40:D41)</f>
        <v>90</v>
      </c>
      <c r="E42" s="8">
        <f>E9*E$43</f>
        <v>210</v>
      </c>
      <c r="F42" s="16">
        <f>E9*F$43</f>
        <v>90</v>
      </c>
      <c r="G42" s="17">
        <f>SUM(G40:H41)</f>
        <v>7.142857142857142</v>
      </c>
    </row>
    <row r="43" spans="2:6" ht="12.75">
      <c r="B43" t="s">
        <v>10</v>
      </c>
      <c r="E43">
        <f>C42/E9</f>
        <v>0.7</v>
      </c>
      <c r="F43">
        <f>D42/E9</f>
        <v>0.3</v>
      </c>
    </row>
    <row r="45" spans="1:6" ht="12.75">
      <c r="A45" s="15" t="s">
        <v>15</v>
      </c>
      <c r="F45" t="str">
        <f>IF(G42&gt;3.841,IF(G42&gt;6.635,"sig p&lt;0.01","sig p&lt;0.05"),"ns")</f>
        <v>sig p&lt;0.01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Survey of English Usage,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Performing experiments using FTFs</dc:title>
  <dc:subject/>
  <dc:creator>Sean Wallis</dc:creator>
  <cp:keywords/>
  <dc:description/>
  <cp:lastModifiedBy>Sean Wallis</cp:lastModifiedBy>
  <dcterms:created xsi:type="dcterms:W3CDTF">2007-11-28T12:03:40Z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