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72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<sst xmlns="http://schemas.openxmlformats.org/spreadsheetml/2006/main" count="14" uniqueCount="13">
  <si>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Enter survival rate at</t>
  </si>
  <si>
    <t>time t in group 1</t>
  </si>
  <si>
    <t xml:space="preserve">Enter survival rate at </t>
  </si>
  <si>
    <t>time t in group 2</t>
  </si>
  <si>
    <t>Hazard ratio</t>
  </si>
  <si>
    <t>in total (both groups combined)</t>
  </si>
  <si>
    <t>Enter</t>
  </si>
  <si>
    <t>power</t>
  </si>
  <si>
    <t>significance level</t>
  </si>
  <si>
    <t>Spreadsheet for determining number of events required per group for survival analysis:</t>
  </si>
  <si>
    <t>Number of events required</t>
  </si>
  <si>
    <t>Number to recruit per group</t>
  </si>
  <si>
    <t>if following to time t only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</si>
</sst>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C9" sqref="C9"/>
    </sheetView>
  </sheetViews>
  <sheetFormatPr defaultColWidth="9.140625" defaultRowHeight="12.75"/>
  <sheetData>
    <row r="1" ht="12.75">
      <c r="A1" s="4" t="s">
        <v>9</v>
      </c>
    </row>
    <row r="5" spans="1:17" ht="12.75">
      <c r="A5" t="s">
        <v>0</v>
      </c>
      <c r="D5" t="s">
        <v>2</v>
      </c>
      <c r="G5" t="s">
        <v>6</v>
      </c>
      <c r="I5" t="s">
        <v>6</v>
      </c>
      <c r="L5" s="4" t="s">
        <v>10</v>
      </c>
      <c r="Q5" s="4" t="s">
        <v>11</v>
      </c>
    </row>
    <row r="6" spans="1:17" ht="12.75">
      <c r="A6" t="s">
        <v>1</v>
      </c>
      <c r="D6" t="s">
        <v>3</v>
      </c>
      <c r="G6" t="s">
        <v>7</v>
      </c>
      <c r="I6" t="s">
        <v>8</v>
      </c>
      <c r="L6" t="s">
        <v>5</v>
      </c>
      <c r="O6" t="s">
        <v>4</v>
      </c>
      <c r="Q6" s="4" t="s">
        <v>12</v>
      </c>
    </row>
    <row r="8" spans="1:17" ht="12.75">
      <c r="A8">
        <v>0.6</v>
      </c>
      <c r="D8">
        <v>0.8</v>
      </c>
      <c r="F8" s="2">
        <f>LN(A8)/LN(D8)</f>
        <v>2.289224226994103</v>
      </c>
      <c r="G8">
        <v>90</v>
      </c>
      <c r="H8" s="2">
        <f>LN(F8)</f>
        <v>0.8282129946673937</v>
      </c>
      <c r="I8">
        <v>0.05</v>
      </c>
      <c r="K8" s="2">
        <f>POWER(NORMSINV(G8/100)+ABS(NORMSINV(I8/2)),2)</f>
        <v>10.507423061440619</v>
      </c>
      <c r="L8" s="1">
        <f>2*(2*K8)/(H8*H8)</f>
        <v>61.27342113554373</v>
      </c>
      <c r="O8" s="3">
        <f>LN(A8)/LN(D8)</f>
        <v>2.289224226994103</v>
      </c>
      <c r="Q8">
        <f>INT((L8/(2-(A8+D8)))+0.999)</f>
        <v>103</v>
      </c>
    </row>
    <row r="9" spans="1:17" ht="12.75">
      <c r="A9">
        <v>0.4</v>
      </c>
      <c r="D9">
        <v>0.6</v>
      </c>
      <c r="F9" s="2">
        <f aca="true" t="shared" si="0" ref="F9:F22">LN(A9)/LN(D9)</f>
        <v>1.7937446542303992</v>
      </c>
      <c r="G9">
        <v>95</v>
      </c>
      <c r="H9" s="2">
        <f aca="true" t="shared" si="1" ref="H9:H22">LN(F9)</f>
        <v>0.5843054203013668</v>
      </c>
      <c r="I9">
        <v>0.05</v>
      </c>
      <c r="K9" s="2">
        <f aca="true" t="shared" si="2" ref="K9:K22">POWER(NORMSINV(G9/100)+ABS(NORMSINV(I9/2)),2)</f>
        <v>12.994710012119468</v>
      </c>
      <c r="L9" s="1">
        <f aca="true" t="shared" si="3" ref="L9:L22">2*(2*K9)/(H9*H9)</f>
        <v>152.24630232111477</v>
      </c>
      <c r="O9" s="3">
        <f aca="true" t="shared" si="4" ref="O9:O22">LN(A9)/LN(D9)</f>
        <v>1.7937446542303992</v>
      </c>
      <c r="Q9">
        <f aca="true" t="shared" si="5" ref="Q9:Q22">INT((L9/(2-(A9+D9)))+0.999)</f>
        <v>153</v>
      </c>
    </row>
    <row r="10" spans="1:17" ht="12.75">
      <c r="A10">
        <v>0.25</v>
      </c>
      <c r="D10">
        <v>0.5</v>
      </c>
      <c r="F10" s="2">
        <f t="shared" si="0"/>
        <v>2</v>
      </c>
      <c r="G10">
        <v>90</v>
      </c>
      <c r="H10" s="2">
        <f t="shared" si="1"/>
        <v>0.6931471805599453</v>
      </c>
      <c r="I10">
        <v>0.05</v>
      </c>
      <c r="K10" s="2">
        <f t="shared" si="2"/>
        <v>10.507423061440619</v>
      </c>
      <c r="L10" s="1">
        <f t="shared" si="3"/>
        <v>87.47929772154194</v>
      </c>
      <c r="O10" s="3">
        <f t="shared" si="4"/>
        <v>2</v>
      </c>
      <c r="Q10">
        <f t="shared" si="5"/>
        <v>70</v>
      </c>
    </row>
    <row r="11" spans="1:17" ht="12.75">
      <c r="A11">
        <v>0.45</v>
      </c>
      <c r="D11">
        <v>0.3</v>
      </c>
      <c r="F11" s="2">
        <f t="shared" si="0"/>
        <v>0.6632273531002465</v>
      </c>
      <c r="G11">
        <v>90</v>
      </c>
      <c r="H11" s="2">
        <f t="shared" si="1"/>
        <v>-0.4106374318917745</v>
      </c>
      <c r="I11">
        <v>0.05</v>
      </c>
      <c r="K11" s="2">
        <f t="shared" si="2"/>
        <v>10.507423061440619</v>
      </c>
      <c r="L11" s="1">
        <f t="shared" si="3"/>
        <v>249.25227995717358</v>
      </c>
      <c r="O11" s="3">
        <f t="shared" si="4"/>
        <v>0.6632273531002465</v>
      </c>
      <c r="Q11">
        <f t="shared" si="5"/>
        <v>200</v>
      </c>
    </row>
    <row r="12" spans="1:17" ht="12.75">
      <c r="A12">
        <v>0.1</v>
      </c>
      <c r="D12">
        <v>0.2</v>
      </c>
      <c r="F12" s="2">
        <f t="shared" si="0"/>
        <v>1.430676558073393</v>
      </c>
      <c r="G12">
        <v>90</v>
      </c>
      <c r="H12" s="2">
        <f t="shared" si="1"/>
        <v>0.3581474499208451</v>
      </c>
      <c r="I12">
        <v>0.05</v>
      </c>
      <c r="K12" s="2">
        <f t="shared" si="2"/>
        <v>10.507423061440619</v>
      </c>
      <c r="L12" s="1">
        <f t="shared" si="3"/>
        <v>327.66683293762236</v>
      </c>
      <c r="O12" s="3">
        <f t="shared" si="4"/>
        <v>1.430676558073393</v>
      </c>
      <c r="Q12">
        <f t="shared" si="5"/>
        <v>193</v>
      </c>
    </row>
    <row r="13" spans="1:17" ht="12.75">
      <c r="A13">
        <v>0.2</v>
      </c>
      <c r="D13">
        <v>0.1</v>
      </c>
      <c r="F13" s="2">
        <f t="shared" si="0"/>
        <v>0.6989700043360189</v>
      </c>
      <c r="G13">
        <v>90</v>
      </c>
      <c r="H13" s="2">
        <f t="shared" si="1"/>
        <v>-0.35814744992084513</v>
      </c>
      <c r="I13">
        <v>0.05</v>
      </c>
      <c r="K13" s="2">
        <f t="shared" si="2"/>
        <v>10.507423061440619</v>
      </c>
      <c r="L13" s="1">
        <f t="shared" si="3"/>
        <v>327.66683293762225</v>
      </c>
      <c r="O13" s="3">
        <f t="shared" si="4"/>
        <v>0.6989700043360189</v>
      </c>
      <c r="Q13">
        <f t="shared" si="5"/>
        <v>193</v>
      </c>
    </row>
    <row r="14" spans="1:17" ht="12.75">
      <c r="A14">
        <v>0.45</v>
      </c>
      <c r="D14">
        <v>0.4</v>
      </c>
      <c r="F14" s="2">
        <f t="shared" si="0"/>
        <v>0.8714566986665102</v>
      </c>
      <c r="G14">
        <v>80</v>
      </c>
      <c r="H14" s="2">
        <f t="shared" si="1"/>
        <v>-0.1375891012386536</v>
      </c>
      <c r="I14">
        <v>0.05</v>
      </c>
      <c r="K14" s="2">
        <f t="shared" si="2"/>
        <v>7.848879734349091</v>
      </c>
      <c r="L14" s="1">
        <f t="shared" si="3"/>
        <v>1658.4393676945222</v>
      </c>
      <c r="O14" s="3">
        <f t="shared" si="4"/>
        <v>0.8714566986665102</v>
      </c>
      <c r="Q14">
        <f t="shared" si="5"/>
        <v>1443</v>
      </c>
    </row>
    <row r="15" spans="1:17" ht="12.75">
      <c r="A15">
        <v>0.6</v>
      </c>
      <c r="D15">
        <v>0.5</v>
      </c>
      <c r="F15" s="2">
        <f t="shared" si="0"/>
        <v>0.7369655941662062</v>
      </c>
      <c r="G15">
        <v>80</v>
      </c>
      <c r="H15" s="2">
        <f t="shared" si="1"/>
        <v>-0.30521407151045765</v>
      </c>
      <c r="I15">
        <v>0.05</v>
      </c>
      <c r="K15" s="2">
        <f t="shared" si="2"/>
        <v>7.848879734349091</v>
      </c>
      <c r="L15" s="1">
        <f t="shared" si="3"/>
        <v>337.0222403459217</v>
      </c>
      <c r="O15" s="3">
        <f t="shared" si="4"/>
        <v>0.7369655941662062</v>
      </c>
      <c r="Q15">
        <f t="shared" si="5"/>
        <v>375</v>
      </c>
    </row>
    <row r="16" spans="1:17" ht="12.75">
      <c r="A16">
        <v>0.3</v>
      </c>
      <c r="D16">
        <v>0.35</v>
      </c>
      <c r="F16" s="2">
        <f t="shared" si="0"/>
        <v>1.1468350458901502</v>
      </c>
      <c r="G16">
        <v>90</v>
      </c>
      <c r="H16" s="2">
        <f t="shared" si="1"/>
        <v>0.1370060142829765</v>
      </c>
      <c r="I16">
        <v>0.05</v>
      </c>
      <c r="K16" s="2">
        <f t="shared" si="2"/>
        <v>10.507423061440619</v>
      </c>
      <c r="L16" s="1">
        <f t="shared" si="3"/>
        <v>2239.1178161976113</v>
      </c>
      <c r="O16" s="3">
        <f t="shared" si="4"/>
        <v>1.1468350458901502</v>
      </c>
      <c r="Q16">
        <f t="shared" si="5"/>
        <v>1659</v>
      </c>
    </row>
    <row r="17" spans="1:17" ht="12.75">
      <c r="A17">
        <v>0.5</v>
      </c>
      <c r="D17">
        <v>0.35</v>
      </c>
      <c r="F17" s="2">
        <f t="shared" si="0"/>
        <v>0.660252022113693</v>
      </c>
      <c r="G17">
        <v>90</v>
      </c>
      <c r="H17" s="2">
        <f t="shared" si="1"/>
        <v>-0.41513366516105366</v>
      </c>
      <c r="I17">
        <v>0.05</v>
      </c>
      <c r="K17" s="2">
        <f t="shared" si="2"/>
        <v>10.507423061440619</v>
      </c>
      <c r="L17" s="1">
        <f t="shared" si="3"/>
        <v>243.8823113756667</v>
      </c>
      <c r="O17" s="3">
        <f t="shared" si="4"/>
        <v>0.660252022113693</v>
      </c>
      <c r="Q17">
        <f t="shared" si="5"/>
        <v>213</v>
      </c>
    </row>
    <row r="18" spans="1:17" ht="12.75">
      <c r="A18">
        <v>0.7</v>
      </c>
      <c r="D18">
        <v>0.35</v>
      </c>
      <c r="F18" s="2">
        <f t="shared" si="0"/>
        <v>0.33974797788630684</v>
      </c>
      <c r="G18">
        <v>90</v>
      </c>
      <c r="H18" s="2">
        <f t="shared" si="1"/>
        <v>-1.0795511777381122</v>
      </c>
      <c r="I18">
        <v>0.05</v>
      </c>
      <c r="K18" s="2">
        <f t="shared" si="2"/>
        <v>10.507423061440619</v>
      </c>
      <c r="L18" s="1">
        <f t="shared" si="3"/>
        <v>36.0636549303777</v>
      </c>
      <c r="O18" s="3">
        <f t="shared" si="4"/>
        <v>0.33974797788630684</v>
      </c>
      <c r="Q18">
        <f t="shared" si="5"/>
        <v>38</v>
      </c>
    </row>
    <row r="19" spans="1:17" ht="12.75">
      <c r="A19">
        <v>0.45</v>
      </c>
      <c r="D19">
        <v>0.3</v>
      </c>
      <c r="F19" s="2">
        <f t="shared" si="0"/>
        <v>0.6632273531002465</v>
      </c>
      <c r="G19">
        <v>90</v>
      </c>
      <c r="H19" s="2">
        <f t="shared" si="1"/>
        <v>-0.4106374318917745</v>
      </c>
      <c r="I19">
        <v>0.05</v>
      </c>
      <c r="K19" s="2">
        <f t="shared" si="2"/>
        <v>10.507423061440619</v>
      </c>
      <c r="L19" s="1">
        <f t="shared" si="3"/>
        <v>249.25227995717358</v>
      </c>
      <c r="O19" s="3">
        <f t="shared" si="4"/>
        <v>0.6632273531002465</v>
      </c>
      <c r="Q19">
        <f t="shared" si="5"/>
        <v>200</v>
      </c>
    </row>
    <row r="20" spans="1:17" ht="12.75">
      <c r="A20">
        <v>0.39</v>
      </c>
      <c r="D20">
        <v>0.6</v>
      </c>
      <c r="F20" s="2">
        <f t="shared" si="0"/>
        <v>1.8433071796919018</v>
      </c>
      <c r="G20">
        <v>90</v>
      </c>
      <c r="H20" s="2">
        <f t="shared" si="1"/>
        <v>0.6115613385332385</v>
      </c>
      <c r="I20">
        <v>0.05</v>
      </c>
      <c r="K20" s="2">
        <f t="shared" si="2"/>
        <v>10.507423061440619</v>
      </c>
      <c r="L20" s="1">
        <f t="shared" si="3"/>
        <v>112.37667160091839</v>
      </c>
      <c r="O20" s="3">
        <f t="shared" si="4"/>
        <v>1.8433071796919018</v>
      </c>
      <c r="Q20">
        <f t="shared" si="5"/>
        <v>112</v>
      </c>
    </row>
    <row r="21" spans="1:17" ht="12.75">
      <c r="A21">
        <v>0.6</v>
      </c>
      <c r="D21">
        <v>0.39</v>
      </c>
      <c r="F21" s="2">
        <f t="shared" si="0"/>
        <v>0.5425031763653979</v>
      </c>
      <c r="G21">
        <v>90</v>
      </c>
      <c r="H21" s="2">
        <f t="shared" si="1"/>
        <v>-0.6115613385332385</v>
      </c>
      <c r="I21">
        <v>0.05</v>
      </c>
      <c r="K21" s="2">
        <f t="shared" si="2"/>
        <v>10.507423061440619</v>
      </c>
      <c r="L21" s="1">
        <f t="shared" si="3"/>
        <v>112.37667160091839</v>
      </c>
      <c r="O21" s="3">
        <f t="shared" si="4"/>
        <v>0.5425031763653979</v>
      </c>
      <c r="Q21">
        <f t="shared" si="5"/>
        <v>112</v>
      </c>
    </row>
    <row r="22" spans="1:17" ht="12.75">
      <c r="A22">
        <v>0.5</v>
      </c>
      <c r="D22">
        <v>0.6</v>
      </c>
      <c r="F22" s="2">
        <f t="shared" si="0"/>
        <v>1.3569154488567239</v>
      </c>
      <c r="G22">
        <v>80</v>
      </c>
      <c r="H22" s="2">
        <f t="shared" si="1"/>
        <v>0.30521407151045754</v>
      </c>
      <c r="I22">
        <v>0.05</v>
      </c>
      <c r="K22" s="2">
        <f t="shared" si="2"/>
        <v>7.848879734349091</v>
      </c>
      <c r="L22" s="1">
        <f t="shared" si="3"/>
        <v>337.02224034592194</v>
      </c>
      <c r="O22" s="3">
        <f t="shared" si="4"/>
        <v>1.3569154488567239</v>
      </c>
      <c r="Q22">
        <f t="shared" si="5"/>
        <v>375</v>
      </c>
    </row>
  </sheetData>
  <sheetProtection sheet="1" objects="1" scenarios="1"/>
  <protectedRanges>
    <protectedRange sqref="I8:I22" name="Range4"/>
    <protectedRange sqref="D8:D22" name="Range2"/>
    <protectedRange sqref="A8:A22" name="Range1"/>
    <protectedRange sqref="G8:G22" name="Range3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Wade</dc:creator>
  <cp:keywords/>
  <dc:description/>
  <cp:lastModifiedBy>Angie Wade</cp:lastModifiedBy>
  <dcterms:created xsi:type="dcterms:W3CDTF">2006-11-10T14:17:04Z</dcterms:created>
  <dcterms:modified xsi:type="dcterms:W3CDTF">2015-11-30T11:48:32Z</dcterms:modified>
  <cp:category/>
  <cp:version/>
  <cp:contentType/>
  <cp:contentStatus/>
</cp:coreProperties>
</file>