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01" windowWidth="15135" windowHeight="90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<sst xmlns="http://schemas.openxmlformats.org/spreadsheetml/2006/main" count="24" uniqueCount="20">
  <si>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Enter power:</t>
  </si>
  <si>
    <t>Enter significance:</t>
  </si>
  <si>
    <t>F value:</t>
  </si>
  <si>
    <t>Enter difference</t>
  </si>
  <si>
    <t>to be detected:</t>
  </si>
  <si>
    <t>Sample size</t>
  </si>
  <si>
    <t>Enter standard deviation</t>
  </si>
  <si>
    <t>of the measurements</t>
  </si>
  <si>
    <t>in each sample (assumed equal)</t>
  </si>
  <si>
    <t>required in each</t>
  </si>
  <si>
    <t>group:</t>
  </si>
  <si>
    <t>Enter sample</t>
  </si>
  <si>
    <t>Power to detect</t>
  </si>
  <si>
    <t>of the measurements:</t>
  </si>
  <si>
    <t>the specified difference:</t>
  </si>
  <si>
    <t>sig cut-off</t>
  </si>
  <si>
    <t>v-val</t>
  </si>
  <si>
    <t>F</t>
  </si>
  <si>
    <t>size in each group:</t>
  </si>
  <si>
    <t>Detecting a difference between two means with specified power and significance: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</si>
</sst>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;;;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">
      <selection activeCell="D8" sqref="D8"/>
    </sheetView>
  </sheetViews>
  <sheetFormatPr defaultColWidth="9.140625" defaultRowHeight="12.75"/>
  <sheetData>
    <row r="1" ht="12.75">
      <c r="A1" s="3" t="s">
        <v>19</v>
      </c>
    </row>
    <row r="4" spans="1:14" ht="12.75">
      <c r="A4" t="s">
        <v>0</v>
      </c>
      <c r="C4" t="s">
        <v>1</v>
      </c>
      <c r="F4" t="s">
        <v>2</v>
      </c>
      <c r="H4" t="s">
        <v>3</v>
      </c>
      <c r="J4" t="s">
        <v>6</v>
      </c>
      <c r="N4" t="s">
        <v>5</v>
      </c>
    </row>
    <row r="5" spans="8:14" ht="12.75">
      <c r="H5" t="s">
        <v>4</v>
      </c>
      <c r="J5" t="s">
        <v>7</v>
      </c>
      <c r="N5" t="s">
        <v>9</v>
      </c>
    </row>
    <row r="6" spans="10:14" ht="12.75">
      <c r="J6" t="s">
        <v>8</v>
      </c>
      <c r="N6" t="s">
        <v>10</v>
      </c>
    </row>
    <row r="8" spans="1:14" ht="12.75">
      <c r="A8">
        <v>80</v>
      </c>
      <c r="C8">
        <v>0.1</v>
      </c>
      <c r="F8">
        <f aca="true" t="shared" si="0" ref="F8:F27">POWER(NORMSINV(A8/100)+ABS(NORMSINV(C8/2)),2)</f>
        <v>6.182557232019771</v>
      </c>
      <c r="H8">
        <v>2</v>
      </c>
      <c r="J8">
        <v>0.5</v>
      </c>
      <c r="N8">
        <f>INT(((2*F8*J8*J8)/(H8*H8))+0.9999)</f>
        <v>1</v>
      </c>
    </row>
    <row r="9" spans="1:14" ht="12.75">
      <c r="A9">
        <v>75</v>
      </c>
      <c r="C9">
        <v>0.2</v>
      </c>
      <c r="F9">
        <f t="shared" si="0"/>
        <v>3.82609762888454</v>
      </c>
      <c r="H9">
        <v>3.4</v>
      </c>
      <c r="J9">
        <v>2.7</v>
      </c>
      <c r="N9">
        <f aca="true" t="shared" si="1" ref="N9:N27">INT(((2*F9*J9*J9)/(H9*H9))+0.9999)</f>
        <v>5</v>
      </c>
    </row>
    <row r="10" spans="1:14" ht="12.75">
      <c r="A10">
        <v>50</v>
      </c>
      <c r="C10">
        <v>0.025</v>
      </c>
      <c r="F10">
        <f t="shared" si="0"/>
        <v>5.0238861873148855</v>
      </c>
      <c r="H10">
        <v>5</v>
      </c>
      <c r="J10">
        <v>1</v>
      </c>
      <c r="N10">
        <f t="shared" si="1"/>
        <v>1</v>
      </c>
    </row>
    <row r="11" spans="1:14" ht="12.75">
      <c r="A11">
        <v>99</v>
      </c>
      <c r="C11">
        <v>0.1</v>
      </c>
      <c r="F11">
        <f t="shared" si="0"/>
        <v>15.7704413614836</v>
      </c>
      <c r="H11">
        <v>5</v>
      </c>
      <c r="J11">
        <v>2</v>
      </c>
      <c r="N11">
        <f t="shared" si="1"/>
        <v>6</v>
      </c>
    </row>
    <row r="12" spans="1:14" ht="12.75">
      <c r="A12">
        <v>80</v>
      </c>
      <c r="C12">
        <v>0.1</v>
      </c>
      <c r="F12">
        <f t="shared" si="0"/>
        <v>6.182557232019771</v>
      </c>
      <c r="H12">
        <v>5</v>
      </c>
      <c r="J12">
        <v>5</v>
      </c>
      <c r="N12">
        <f t="shared" si="1"/>
        <v>13</v>
      </c>
    </row>
    <row r="13" spans="1:14" ht="12.75">
      <c r="A13">
        <v>80</v>
      </c>
      <c r="C13">
        <v>0.05</v>
      </c>
      <c r="F13">
        <f t="shared" si="0"/>
        <v>7.848879734349091</v>
      </c>
      <c r="H13">
        <v>5</v>
      </c>
      <c r="J13">
        <v>0.5</v>
      </c>
      <c r="N13">
        <f t="shared" si="1"/>
        <v>1</v>
      </c>
    </row>
    <row r="14" spans="1:14" ht="12.75">
      <c r="A14">
        <v>80</v>
      </c>
      <c r="C14">
        <v>0.025</v>
      </c>
      <c r="F14">
        <f t="shared" si="0"/>
        <v>9.505036745196819</v>
      </c>
      <c r="H14">
        <v>5</v>
      </c>
      <c r="J14">
        <v>10</v>
      </c>
      <c r="N14">
        <f t="shared" si="1"/>
        <v>77</v>
      </c>
    </row>
    <row r="15" spans="1:14" ht="12.75">
      <c r="A15">
        <v>80</v>
      </c>
      <c r="C15">
        <v>0.01</v>
      </c>
      <c r="F15">
        <f t="shared" si="0"/>
        <v>11.67896817367418</v>
      </c>
      <c r="H15">
        <v>5</v>
      </c>
      <c r="J15">
        <v>10</v>
      </c>
      <c r="N15">
        <f t="shared" si="1"/>
        <v>94</v>
      </c>
    </row>
    <row r="16" spans="1:14" ht="12.75">
      <c r="A16">
        <v>90</v>
      </c>
      <c r="C16">
        <v>0.1</v>
      </c>
      <c r="F16">
        <f t="shared" si="0"/>
        <v>8.563847350667979</v>
      </c>
      <c r="H16">
        <v>5</v>
      </c>
      <c r="J16">
        <v>10</v>
      </c>
      <c r="N16">
        <f t="shared" si="1"/>
        <v>69</v>
      </c>
    </row>
    <row r="17" spans="1:14" ht="12.75">
      <c r="A17">
        <v>90</v>
      </c>
      <c r="C17">
        <v>0.05</v>
      </c>
      <c r="F17">
        <f t="shared" si="0"/>
        <v>10.507423061440619</v>
      </c>
      <c r="H17">
        <v>5</v>
      </c>
      <c r="J17">
        <v>10</v>
      </c>
      <c r="N17">
        <f t="shared" si="1"/>
        <v>85</v>
      </c>
    </row>
    <row r="18" spans="1:14" ht="12.75">
      <c r="A18">
        <v>90</v>
      </c>
      <c r="C18">
        <v>0.025</v>
      </c>
      <c r="F18">
        <f t="shared" si="0"/>
        <v>12.41120695162081</v>
      </c>
      <c r="H18">
        <v>5</v>
      </c>
      <c r="J18">
        <v>10</v>
      </c>
      <c r="N18">
        <f t="shared" si="1"/>
        <v>100</v>
      </c>
    </row>
    <row r="19" spans="1:14" ht="12.75">
      <c r="A19">
        <v>90</v>
      </c>
      <c r="C19">
        <v>0.01</v>
      </c>
      <c r="F19">
        <f t="shared" si="0"/>
        <v>14.879387169248528</v>
      </c>
      <c r="H19">
        <v>5</v>
      </c>
      <c r="J19">
        <v>10</v>
      </c>
      <c r="N19">
        <f t="shared" si="1"/>
        <v>120</v>
      </c>
    </row>
    <row r="20" spans="1:14" ht="12.75">
      <c r="A20">
        <v>95</v>
      </c>
      <c r="C20">
        <v>0.1</v>
      </c>
      <c r="F20">
        <f t="shared" si="0"/>
        <v>10.822173816381648</v>
      </c>
      <c r="H20">
        <v>5</v>
      </c>
      <c r="J20">
        <v>10</v>
      </c>
      <c r="N20">
        <f t="shared" si="1"/>
        <v>87</v>
      </c>
    </row>
    <row r="21" spans="1:14" ht="12.75">
      <c r="A21">
        <v>95</v>
      </c>
      <c r="C21">
        <v>0.05</v>
      </c>
      <c r="F21">
        <f t="shared" si="0"/>
        <v>12.994710012119468</v>
      </c>
      <c r="H21">
        <v>5</v>
      </c>
      <c r="J21">
        <v>10</v>
      </c>
      <c r="N21">
        <f t="shared" si="1"/>
        <v>104</v>
      </c>
    </row>
    <row r="22" spans="1:14" ht="12.75">
      <c r="A22">
        <v>95</v>
      </c>
      <c r="C22">
        <v>0.025</v>
      </c>
      <c r="F22">
        <f t="shared" si="0"/>
        <v>15.102988453330125</v>
      </c>
      <c r="H22">
        <v>5</v>
      </c>
      <c r="J22">
        <v>10</v>
      </c>
      <c r="N22">
        <f t="shared" si="1"/>
        <v>121</v>
      </c>
    </row>
    <row r="23" spans="1:14" ht="12.75">
      <c r="A23">
        <v>95</v>
      </c>
      <c r="C23">
        <v>0.01</v>
      </c>
      <c r="F23">
        <f t="shared" si="0"/>
        <v>17.81416439981721</v>
      </c>
      <c r="H23">
        <v>5</v>
      </c>
      <c r="J23">
        <v>10</v>
      </c>
      <c r="N23">
        <f t="shared" si="1"/>
        <v>143</v>
      </c>
    </row>
    <row r="24" spans="1:14" ht="12.75">
      <c r="A24">
        <v>99</v>
      </c>
      <c r="C24">
        <v>0.1</v>
      </c>
      <c r="F24">
        <f t="shared" si="0"/>
        <v>15.7704413614836</v>
      </c>
      <c r="H24">
        <v>5</v>
      </c>
      <c r="J24">
        <v>10</v>
      </c>
      <c r="N24">
        <f t="shared" si="1"/>
        <v>127</v>
      </c>
    </row>
    <row r="25" spans="1:14" ht="12.75">
      <c r="A25">
        <v>99</v>
      </c>
      <c r="C25">
        <v>0.05</v>
      </c>
      <c r="F25">
        <f t="shared" si="0"/>
        <v>18.372469349011205</v>
      </c>
      <c r="H25">
        <v>5</v>
      </c>
      <c r="J25">
        <v>10</v>
      </c>
      <c r="N25">
        <f t="shared" si="1"/>
        <v>147</v>
      </c>
    </row>
    <row r="26" spans="1:14" ht="12.75">
      <c r="A26">
        <v>99</v>
      </c>
      <c r="C26">
        <v>0.025</v>
      </c>
      <c r="F26">
        <f t="shared" si="0"/>
        <v>20.86434555883544</v>
      </c>
      <c r="H26">
        <v>5</v>
      </c>
      <c r="J26">
        <v>10</v>
      </c>
      <c r="N26">
        <f t="shared" si="1"/>
        <v>167</v>
      </c>
    </row>
    <row r="27" spans="1:14" ht="12.75">
      <c r="A27">
        <v>99</v>
      </c>
      <c r="C27">
        <v>0.01</v>
      </c>
      <c r="F27">
        <f t="shared" si="0"/>
        <v>24.031341080481713</v>
      </c>
      <c r="H27">
        <v>5</v>
      </c>
      <c r="J27">
        <v>10</v>
      </c>
      <c r="N27">
        <f t="shared" si="1"/>
        <v>193</v>
      </c>
    </row>
    <row r="34" spans="1:11" ht="12.75">
      <c r="A34" t="s">
        <v>11</v>
      </c>
      <c r="C34" t="s">
        <v>1</v>
      </c>
      <c r="F34" t="s">
        <v>3</v>
      </c>
      <c r="H34" t="s">
        <v>6</v>
      </c>
      <c r="K34" t="s">
        <v>12</v>
      </c>
    </row>
    <row r="35" spans="1:11" ht="12.75">
      <c r="A35" t="s">
        <v>18</v>
      </c>
      <c r="F35" t="s">
        <v>4</v>
      </c>
      <c r="H35" t="s">
        <v>13</v>
      </c>
      <c r="K35" t="s">
        <v>14</v>
      </c>
    </row>
    <row r="36" spans="4:10" ht="12.75">
      <c r="D36" s="1" t="s">
        <v>15</v>
      </c>
      <c r="E36" s="1" t="s">
        <v>16</v>
      </c>
      <c r="J36" s="1" t="s">
        <v>17</v>
      </c>
    </row>
    <row r="37" spans="1:11" ht="12.75">
      <c r="A37">
        <v>13</v>
      </c>
      <c r="C37">
        <v>0.05</v>
      </c>
      <c r="D37" s="1">
        <f>NORMSINV(1-(C37/2))</f>
        <v>1.9599639845400536</v>
      </c>
      <c r="E37" s="1">
        <f>SQRT(J37)-D37</f>
        <v>0.5895457722563386</v>
      </c>
      <c r="F37">
        <v>2</v>
      </c>
      <c r="H37">
        <v>2</v>
      </c>
      <c r="J37" s="1">
        <f>(A37*F37*F37)/(H37*H37*2)</f>
        <v>6.5</v>
      </c>
      <c r="K37" s="2">
        <f>NORMSDIST(E37)*100</f>
        <v>72.22523917118696</v>
      </c>
    </row>
    <row r="38" spans="1:11" ht="12.75">
      <c r="A38">
        <v>6</v>
      </c>
      <c r="C38">
        <v>0.1</v>
      </c>
      <c r="D38" s="1">
        <f aca="true" t="shared" si="2" ref="D38:D49">NORMSINV(1-(C38/2))</f>
        <v>1.6448536269514715</v>
      </c>
      <c r="E38" s="1">
        <f aca="true" t="shared" si="3" ref="E38:E49">SQRT(J38)-D38</f>
        <v>2.685273391970722</v>
      </c>
      <c r="F38">
        <v>5</v>
      </c>
      <c r="H38">
        <v>2</v>
      </c>
      <c r="J38" s="1">
        <f aca="true" t="shared" si="4" ref="J38:J49">(A38*F38*F38)/(H38*H38*2)</f>
        <v>18.75</v>
      </c>
      <c r="K38" s="2">
        <f aca="true" t="shared" si="5" ref="K38:K49">NORMSDIST(E38)*100</f>
        <v>99.63764750203244</v>
      </c>
    </row>
    <row r="39" spans="1:11" ht="12.75">
      <c r="A39">
        <v>193</v>
      </c>
      <c r="C39">
        <v>0.01</v>
      </c>
      <c r="D39" s="1">
        <f t="shared" si="2"/>
        <v>2.5758293035489</v>
      </c>
      <c r="E39" s="1">
        <f t="shared" si="3"/>
        <v>2.335891372548225</v>
      </c>
      <c r="F39">
        <v>5</v>
      </c>
      <c r="H39">
        <v>10</v>
      </c>
      <c r="J39" s="1">
        <f t="shared" si="4"/>
        <v>24.125</v>
      </c>
      <c r="K39" s="2">
        <f t="shared" si="5"/>
        <v>99.02515481347406</v>
      </c>
    </row>
    <row r="40" spans="1:11" ht="12.75">
      <c r="A40">
        <v>12</v>
      </c>
      <c r="C40">
        <v>0.01</v>
      </c>
      <c r="D40" s="1">
        <f t="shared" si="2"/>
        <v>2.5758293035489</v>
      </c>
      <c r="E40" s="1">
        <f t="shared" si="3"/>
        <v>-0.12633956076572206</v>
      </c>
      <c r="F40">
        <v>5</v>
      </c>
      <c r="H40">
        <v>5</v>
      </c>
      <c r="J40" s="1">
        <f t="shared" si="4"/>
        <v>6</v>
      </c>
      <c r="K40" s="2">
        <f t="shared" si="5"/>
        <v>44.97315710847125</v>
      </c>
    </row>
    <row r="41" spans="1:11" ht="12.75">
      <c r="A41">
        <v>8</v>
      </c>
      <c r="C41">
        <v>0.05</v>
      </c>
      <c r="D41" s="1">
        <f t="shared" si="2"/>
        <v>1.9599639845400536</v>
      </c>
      <c r="E41" s="1">
        <f t="shared" si="3"/>
        <v>0.040036015459946395</v>
      </c>
      <c r="F41">
        <v>1</v>
      </c>
      <c r="H41">
        <v>1</v>
      </c>
      <c r="J41" s="1">
        <f t="shared" si="4"/>
        <v>4</v>
      </c>
      <c r="K41" s="2">
        <f t="shared" si="5"/>
        <v>51.5967793442332</v>
      </c>
    </row>
    <row r="42" spans="1:11" ht="12.75">
      <c r="A42">
        <v>10</v>
      </c>
      <c r="C42">
        <v>0.05</v>
      </c>
      <c r="D42" s="1">
        <f t="shared" si="2"/>
        <v>1.9599639845400536</v>
      </c>
      <c r="E42" s="1">
        <f t="shared" si="3"/>
        <v>0.2761039929597362</v>
      </c>
      <c r="F42">
        <v>10</v>
      </c>
      <c r="H42">
        <v>10</v>
      </c>
      <c r="J42" s="1">
        <f t="shared" si="4"/>
        <v>5</v>
      </c>
      <c r="K42" s="2">
        <f t="shared" si="5"/>
        <v>60.87659030488967</v>
      </c>
    </row>
    <row r="43" spans="1:11" ht="12.75">
      <c r="A43">
        <v>10</v>
      </c>
      <c r="C43">
        <v>0.05</v>
      </c>
      <c r="D43" s="1">
        <f t="shared" si="2"/>
        <v>1.9599639845400536</v>
      </c>
      <c r="E43" s="1">
        <f t="shared" si="3"/>
        <v>9.220375902958896</v>
      </c>
      <c r="F43">
        <v>10</v>
      </c>
      <c r="H43">
        <v>2</v>
      </c>
      <c r="J43" s="1">
        <f t="shared" si="4"/>
        <v>125</v>
      </c>
      <c r="K43" s="2">
        <f t="shared" si="5"/>
        <v>100</v>
      </c>
    </row>
    <row r="44" spans="1:11" ht="12.75">
      <c r="A44">
        <v>10</v>
      </c>
      <c r="C44">
        <v>0.05</v>
      </c>
      <c r="D44" s="1">
        <f t="shared" si="2"/>
        <v>1.9599639845400536</v>
      </c>
      <c r="E44" s="1">
        <f t="shared" si="3"/>
        <v>20.400715790457845</v>
      </c>
      <c r="F44">
        <v>10</v>
      </c>
      <c r="H44">
        <v>1</v>
      </c>
      <c r="J44" s="1">
        <f t="shared" si="4"/>
        <v>500</v>
      </c>
      <c r="K44" s="2">
        <f t="shared" si="5"/>
        <v>100</v>
      </c>
    </row>
    <row r="45" spans="1:11" ht="12.75">
      <c r="A45">
        <v>10</v>
      </c>
      <c r="C45">
        <v>0.05</v>
      </c>
      <c r="D45" s="1">
        <f t="shared" si="2"/>
        <v>1.9599639845400536</v>
      </c>
      <c r="E45" s="1">
        <f t="shared" si="3"/>
        <v>20.400715790457845</v>
      </c>
      <c r="F45">
        <v>10</v>
      </c>
      <c r="H45">
        <v>1</v>
      </c>
      <c r="J45" s="1">
        <f t="shared" si="4"/>
        <v>500</v>
      </c>
      <c r="K45" s="2">
        <f t="shared" si="5"/>
        <v>100</v>
      </c>
    </row>
    <row r="46" spans="1:11" ht="12.75">
      <c r="A46">
        <v>10</v>
      </c>
      <c r="C46">
        <v>0.05</v>
      </c>
      <c r="D46" s="1">
        <f t="shared" si="2"/>
        <v>1.9599639845400536</v>
      </c>
      <c r="E46" s="1">
        <f t="shared" si="3"/>
        <v>20.400715790457845</v>
      </c>
      <c r="F46">
        <v>10</v>
      </c>
      <c r="H46">
        <v>1</v>
      </c>
      <c r="J46" s="1">
        <f t="shared" si="4"/>
        <v>500</v>
      </c>
      <c r="K46" s="2">
        <f t="shared" si="5"/>
        <v>100</v>
      </c>
    </row>
    <row r="47" spans="1:11" ht="12.75">
      <c r="A47">
        <v>10</v>
      </c>
      <c r="C47">
        <v>0.05</v>
      </c>
      <c r="D47" s="1">
        <f t="shared" si="2"/>
        <v>1.9599639845400536</v>
      </c>
      <c r="E47" s="1">
        <f t="shared" si="3"/>
        <v>20.400715790457845</v>
      </c>
      <c r="F47">
        <v>10</v>
      </c>
      <c r="H47">
        <v>1</v>
      </c>
      <c r="J47" s="1">
        <f t="shared" si="4"/>
        <v>500</v>
      </c>
      <c r="K47" s="2">
        <f t="shared" si="5"/>
        <v>100</v>
      </c>
    </row>
    <row r="48" spans="1:11" ht="12.75">
      <c r="A48">
        <v>10</v>
      </c>
      <c r="C48">
        <v>0.05</v>
      </c>
      <c r="D48" s="1">
        <f t="shared" si="2"/>
        <v>1.9599639845400536</v>
      </c>
      <c r="E48" s="1">
        <f t="shared" si="3"/>
        <v>20.400715790457845</v>
      </c>
      <c r="F48">
        <v>10</v>
      </c>
      <c r="H48">
        <v>1</v>
      </c>
      <c r="J48" s="1">
        <f t="shared" si="4"/>
        <v>500</v>
      </c>
      <c r="K48" s="2">
        <f t="shared" si="5"/>
        <v>100</v>
      </c>
    </row>
    <row r="49" spans="1:11" ht="12.75">
      <c r="A49">
        <v>10</v>
      </c>
      <c r="C49">
        <v>0.05</v>
      </c>
      <c r="D49" s="1">
        <f t="shared" si="2"/>
        <v>1.9599639845400536</v>
      </c>
      <c r="E49" s="1">
        <f t="shared" si="3"/>
        <v>20.400715790457845</v>
      </c>
      <c r="F49">
        <v>10</v>
      </c>
      <c r="H49">
        <v>1</v>
      </c>
      <c r="J49" s="1">
        <f t="shared" si="4"/>
        <v>500</v>
      </c>
      <c r="K49" s="2">
        <f t="shared" si="5"/>
        <v>100</v>
      </c>
    </row>
  </sheetData>
  <sheetProtection sheet="1" objects="1" scenarios="1"/>
  <protectedRanges>
    <protectedRange sqref="H37:H49" name="Range8"/>
    <protectedRange sqref="F37:F49" name="Range7"/>
    <protectedRange sqref="C37:C49" name="Range6"/>
    <protectedRange sqref="A37:A49" name="Range5"/>
    <protectedRange sqref="J8:J27" name="Range4"/>
    <protectedRange sqref="H8:H27" name="Range3"/>
    <protectedRange sqref="C8:C27" name="Range2"/>
    <protectedRange sqref="A8:A27" name="Range1"/>
  </protectedRange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pcanning</dc:creator>
  <cp:keywords/>
  <dc:description/>
  <cp:lastModifiedBy>Angie Wade</cp:lastModifiedBy>
  <dcterms:created xsi:type="dcterms:W3CDTF">2004-05-18T22:37:18Z</dcterms:created>
  <dcterms:modified xsi:type="dcterms:W3CDTF">2015-11-30T11:08:33Z</dcterms:modified>
  <cp:category/>
  <cp:version/>
  <cp:contentType/>
  <cp:contentStatus/>
</cp:coreProperties>
</file>